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4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le and female regions" sheetId="1" r:id="rId4"/>
    <sheet state="visible" name="Regions (2)" sheetId="2" r:id="rId5"/>
    <sheet state="visible" name="Regions" sheetId="3" r:id="rId6"/>
    <sheet state="visible" name="Urban and rural" sheetId="4" r:id="rId7"/>
    <sheet state="visible" name="Ghana" sheetId="5" r:id="rId8"/>
    <sheet state="visible" name="Sheet1" sheetId="6" r:id="rId9"/>
  </sheets>
  <definedNames>
    <definedName name="_xlchart.v1.1">'Regions (2)'!$C$36:$R$36</definedName>
    <definedName name="_xlchart.v1.0">'Regions (2)'!$C$35:$R$35</definedName>
  </definedNames>
  <calcPr/>
  <extLst>
    <ext uri="GoogleSheetsCustomDataVersion2">
      <go:sheetsCustomData xmlns:go="http://customooxmlschemas.google.com/" r:id="rId10" roundtripDataChecksum="GbcJ2ODDNfAeiM7C/7CIqPT1F+4Ig+7tSpjkn1eRLDI="/>
    </ext>
  </extLst>
</workbook>
</file>

<file path=xl/sharedStrings.xml><?xml version="1.0" encoding="utf-8"?>
<sst xmlns="http://schemas.openxmlformats.org/spreadsheetml/2006/main" count="187" uniqueCount="33">
  <si>
    <t>Ghana statistical service , November 2021 Ghana 2021 population and housing census https://census2021.statsghana.gov.gh/gssmain/fileUpload/reportthemelist/2021%20PHC%20General%20Report%20Vol%203C_Background%20Characteristics_181121.pdf</t>
  </si>
  <si>
    <t>15 years and older</t>
  </si>
  <si>
    <t>Western</t>
  </si>
  <si>
    <t>Central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</si>
  <si>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</si>
  <si>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</si>
  <si>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</si>
  <si>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</si>
  <si>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</si>
  <si>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</si>
  <si>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</si>
  <si>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</si>
  <si>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</si>
  <si>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</si>
  <si>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</si>
  <si>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</si>
  <si>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</si>
  <si>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Upper West</t>
  </si>
  <si>
    <t>All regions</t>
  </si>
  <si>
    <t>Male</t>
  </si>
  <si>
    <t>Female</t>
  </si>
  <si>
    <t>Widowed</t>
  </si>
  <si>
    <t>1,050, 388</t>
  </si>
  <si>
    <t>Urban</t>
  </si>
  <si>
    <t>male</t>
  </si>
  <si>
    <t>Rural</t>
  </si>
  <si>
    <t>Population</t>
  </si>
  <si>
    <t>Total</t>
  </si>
  <si>
    <t>RATIO</t>
  </si>
  <si>
    <t>Male (Widowers)</t>
  </si>
  <si>
    <t>Female (Widows)</t>
  </si>
  <si>
    <t>Ghana's Populatio</t>
  </si>
  <si>
    <t>% of Widowed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</si>
</sst>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* #,##0_);_(* \(#,##0\);_(* &quot;-&quot;??_);_(@_)"/>
    <numFmt numFmtId="165" formatCode="_(* #,##0.00_);_(* \(#,##0.00\);_(* &quot;-&quot;??_);_(@_)"/>
  </numFmts>
  <fonts count="4">
    <font>
      <sz val="12.0"/>
      <color theme="1"/>
      <name val="Calibri"/>
      <scheme val="minor"/>
    </font>
    <font>
      <color theme="1"/>
      <name val="Calibri"/>
      <scheme val="minor"/>
    </font>
    <font>
      <sz val="12.0"/>
      <color theme="1"/>
      <name val="Calibri"/>
    </font>
    <font>
      <sz val="12.0"/>
      <color theme="1"/>
      <name val="Arial Narrow"/>
    </font>
  </fonts>
  <fills count="7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FF0000"/>
        <bgColor rgb="FFFF0000"/>
      </patternFill>
    </fill>
    <fill>
      <patternFill patternType="solid">
        <fgColor rgb="FFF4B083"/>
        <bgColor rgb="FFF4B083"/>
      </patternFill>
    </fill>
    <fill>
      <patternFill patternType="solid">
        <fgColor rgb="FFC55A11"/>
        <bgColor rgb="FFC55A11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164" xfId="0" applyFont="1" applyNumberFormat="1"/>
    <xf borderId="0" fillId="0" fontId="2" numFmtId="2" xfId="0" applyFont="1" applyNumberFormat="1"/>
    <xf borderId="0" fillId="0" fontId="3" numFmtId="3" xfId="0" applyFont="1" applyNumberFormat="1"/>
    <xf borderId="0" fillId="0" fontId="3" numFmtId="9" xfId="0" applyFont="1" applyNumberFormat="1"/>
    <xf borderId="0" fillId="0" fontId="3" numFmtId="0" xfId="0" applyFont="1"/>
    <xf borderId="1" fillId="2" fontId="3" numFmtId="9" xfId="0" applyBorder="1" applyFill="1" applyFont="1" applyNumberFormat="1"/>
    <xf borderId="1" fillId="3" fontId="3" numFmtId="9" xfId="0" applyBorder="1" applyFill="1" applyFont="1" applyNumberFormat="1"/>
    <xf borderId="1" fillId="4" fontId="3" numFmtId="9" xfId="0" applyBorder="1" applyFill="1" applyFont="1" applyNumberFormat="1"/>
    <xf borderId="1" fillId="5" fontId="3" numFmtId="9" xfId="0" applyBorder="1" applyFill="1" applyFont="1" applyNumberFormat="1"/>
    <xf borderId="1" fillId="6" fontId="3" numFmtId="9" xfId="0" applyBorder="1" applyFill="1" applyFont="1" applyNumberFormat="1"/>
    <xf borderId="0" fillId="0" fontId="2" numFmtId="165" xfId="0" applyFont="1" applyNumberFormat="1"/>
    <xf borderId="0" fillId="0" fontId="2" numFmtId="0" xfId="0" applyFont="1"/>
    <xf borderId="0" fillId="0" fontId="2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chemeClr val="lt1"/>
                </a:solidFill>
                <a:latin typeface="+mn-lt"/>
              </a:defRPr>
            </a:pPr>
            <a:r>
              <a:rPr b="1" i="0" sz="1600">
                <a:solidFill>
                  <a:schemeClr val="lt1"/>
                </a:solidFill>
                <a:latin typeface="+mn-lt"/>
              </a:rPr>
              <a:t>Male and Female( 15yrs and older) widowed by region of Ghana, 2021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tx>
            <c:v>Male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'male and female regions'!$C$3:$R$3</c:f>
            </c:strRef>
          </c:cat>
          <c:val>
            <c:numRef>
              <c:f>'male and female regions'!$C$4:$R$4</c:f>
              <c:numCache/>
            </c:numRef>
          </c:val>
        </c:ser>
        <c:ser>
          <c:idx val="1"/>
          <c:order val="1"/>
          <c:tx>
            <c:v>Female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FFFFF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'male and female regions'!$C$3:$R$3</c:f>
            </c:strRef>
          </c:cat>
          <c:val>
            <c:numRef>
              <c:f>'male and female regions'!$C$5:$R$5</c:f>
              <c:numCache/>
            </c:numRef>
          </c:val>
        </c:ser>
        <c:axId val="1172655095"/>
        <c:axId val="601489213"/>
      </c:barChart>
      <c:catAx>
        <c:axId val="11726550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lt1"/>
                </a:solidFill>
                <a:latin typeface="+mn-lt"/>
              </a:defRPr>
            </a:pPr>
          </a:p>
        </c:txPr>
        <c:crossAx val="601489213"/>
      </c:catAx>
      <c:valAx>
        <c:axId val="6014892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 rot="-5400000"/>
          <a:lstStyle/>
          <a:p>
            <a:pPr lvl="0">
              <a:defRPr b="0" i="0" sz="900">
                <a:solidFill>
                  <a:schemeClr val="lt1"/>
                </a:solidFill>
                <a:latin typeface="+mn-lt"/>
              </a:defRPr>
            </a:pPr>
          </a:p>
        </c:txPr>
        <c:crossAx val="1172655095"/>
        <c:crosses val="max"/>
      </c:valAx>
    </c:plotArea>
    <c:legend>
      <c:legendPos val="b"/>
      <c:layout>
        <c:manualLayout>
          <c:xMode val="edge"/>
          <c:yMode val="edge"/>
          <c:x val="0.033615221174276316"/>
          <c:y val="0.9581896961234508"/>
        </c:manualLayout>
      </c:layout>
      <c:overlay val="0"/>
      <c:txPr>
        <a:bodyPr/>
        <a:lstStyle/>
        <a:p>
          <a:pPr lvl="0">
            <a:defRPr b="0" i="0" sz="900">
              <a:solidFill>
                <a:schemeClr val="lt1"/>
              </a:solidFill>
              <a:latin typeface="+mn-lt"/>
            </a:defRPr>
          </a:pPr>
        </a:p>
      </c:txPr>
    </c:legend>
    <c:plotVisOnly val="1"/>
  </c:chart>
  <c:spPr>
    <a:solidFill>
      <a:schemeClr val="dk1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800">
                <a:solidFill>
                  <a:schemeClr val="dk1"/>
                </a:solidFill>
                <a:latin typeface="+mn-lt"/>
              </a:defRPr>
            </a:pPr>
            <a:r>
              <a:rPr b="1" i="0" sz="1800">
                <a:solidFill>
                  <a:schemeClr val="dk1"/>
                </a:solidFill>
                <a:latin typeface="+mn-lt"/>
              </a:rPr>
              <a:t>2021 Regional Population of Widowed persons (15yrs and older) in Ghana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v>Widowed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Regions!$C$3:$R$3</c:f>
            </c:strRef>
          </c:cat>
          <c:val>
            <c:numRef>
              <c:f>Regions!$C$4:$R$4</c:f>
              <c:numCache/>
            </c:numRef>
          </c:val>
        </c:ser>
        <c:axId val="1255900298"/>
        <c:axId val="76173204"/>
      </c:barChart>
      <c:catAx>
        <c:axId val="12559002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 rot="-5400000"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76173204"/>
      </c:catAx>
      <c:valAx>
        <c:axId val="7617320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chemeClr val="dk1"/>
                </a:solidFill>
                <a:latin typeface="+mn-lt"/>
              </a:defRPr>
            </a:pPr>
          </a:p>
        </c:txPr>
        <c:crossAx val="1255900298"/>
      </c:valAx>
    </c:plotArea>
    <c:plotVisOnly val="1"/>
  </c:chart>
  <c:spPr>
    <a:solidFill>
      <a:schemeClr val="lt1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+mn-lt"/>
              </a:defRPr>
            </a:pPr>
            <a:r>
              <a:rPr b="1" i="0" sz="1600">
                <a:solidFill>
                  <a:srgbClr val="757575"/>
                </a:solidFill>
                <a:latin typeface="+mn-lt"/>
              </a:rPr>
              <a:t>WIDOWED (15YRS AND OLDER) IN RURAL-URBAN AREAS. 2021 </a:t>
            </a:r>
          </a:p>
        </c:rich>
      </c:tx>
      <c:overlay val="0"/>
    </c:title>
    <c:plotArea>
      <c:layout/>
      <c:radarChart>
        <c:radarStyle val="marker"/>
        <c:ser>
          <c:idx val="0"/>
          <c:order val="0"/>
          <c:tx>
            <c:strRef>
              <c:f>'Urban and rural'!$B$20</c:f>
            </c:strRef>
          </c:tx>
          <c:spPr>
            <a:ln cmpd="sng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'Urban and rural'!$C$19:$R$19</c:f>
            </c:strRef>
          </c:cat>
          <c:val>
            <c:numRef>
              <c:f>'Urban and rural'!$C$20:$R$20</c:f>
              <c:numCache/>
            </c:numRef>
          </c:val>
          <c:smooth val="1"/>
        </c:ser>
        <c:ser>
          <c:idx val="1"/>
          <c:order val="1"/>
          <c:tx>
            <c:strRef>
              <c:f>'Urban and rural'!$B$21</c:f>
            </c:strRef>
          </c:tx>
          <c:spPr>
            <a:ln cmpd="sng">
              <a:solidFill>
                <a:srgbClr val="ED7D31"/>
              </a:solidFill>
            </a:ln>
          </c:spPr>
          <c:marker>
            <c:symbol val="none"/>
          </c:marker>
          <c:cat>
            <c:strRef>
              <c:f>'Urban and rural'!$C$19:$R$19</c:f>
            </c:strRef>
          </c:cat>
          <c:val>
            <c:numRef>
              <c:f>'Urban and rural'!$C$21:$R$21</c:f>
              <c:numCache/>
            </c:numRef>
          </c:val>
          <c:smooth val="1"/>
        </c:ser>
        <c:ser>
          <c:idx val="2"/>
          <c:order val="2"/>
          <c:tx>
            <c:strRef>
              <c:f>'Urban and rural'!$B$22</c:f>
            </c:strRef>
          </c:tx>
          <c:spPr>
            <a:ln cmpd="sng">
              <a:solidFill>
                <a:srgbClr val="A5A5A5"/>
              </a:solidFill>
            </a:ln>
          </c:spPr>
          <c:marker>
            <c:symbol val="none"/>
          </c:marker>
          <c:cat>
            <c:strRef>
              <c:f>'Urban and rural'!$C$19:$R$19</c:f>
            </c:strRef>
          </c:cat>
          <c:val>
            <c:numRef>
              <c:f>'Urban and rural'!$C$22:$R$22</c:f>
              <c:numCache/>
            </c:numRef>
          </c:val>
          <c:smooth val="1"/>
        </c:ser>
        <c:axId val="1364673367"/>
        <c:axId val="1577843061"/>
      </c:radarChart>
      <c:catAx>
        <c:axId val="136467336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7843061"/>
      </c:catAx>
      <c:valAx>
        <c:axId val="157784306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4673367"/>
      </c:valAx>
    </c:plotArea>
    <c:legend>
      <c:legendPos val="t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1600">
                <a:solidFill>
                  <a:srgbClr val="757575"/>
                </a:solidFill>
                <a:latin typeface="+mn-lt"/>
              </a:defRPr>
            </a:pPr>
            <a:r>
              <a:rPr b="1" i="0" sz="1600">
                <a:solidFill>
                  <a:srgbClr val="757575"/>
                </a:solidFill>
                <a:latin typeface="+mn-lt"/>
              </a:rPr>
              <a:t>pOPULATION OF wIDOWEd PERSONS (15 yrs and older) IN ghana, 2021</a:t>
            </a:r>
          </a:p>
        </c:rich>
      </c:tx>
      <c:overlay val="0"/>
    </c:title>
    <c:view3D>
      <c:rotX val="50"/>
      <c:perspective val="0"/>
    </c:view3D>
    <c:plotArea>
      <c:layout>
        <c:manualLayout>
          <c:xMode val="edge"/>
          <c:yMode val="edge"/>
          <c:x val="0.0"/>
          <c:y val="0.3244907407407408"/>
          <c:w val="0.9388888888888889"/>
          <c:h val="0.6714577865266842"/>
        </c:manualLayout>
      </c:layout>
      <c:pie3D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Pt>
            <c:idx val="1"/>
            <c:spPr>
              <a:solidFill>
                <a:schemeClr val="accent2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1" i="0" sz="1000">
                      <a:solidFill>
                        <a:srgbClr val="4472C4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1"/>
              <c:txPr>
                <a:bodyPr/>
                <a:lstStyle/>
                <a:p>
                  <a:pPr lvl="0">
                    <a:defRPr b="1" i="0" sz="1000">
                      <a:solidFill>
                        <a:srgbClr val="ED7D31"/>
                      </a:solidFill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</c:dLbl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Ghana!$B$5:$B$6</c:f>
            </c:strRef>
          </c:cat>
          <c:val>
            <c:numRef>
              <c:f>Ghana!$C$5:$C$6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</c:pie3DChart>
    </c:plotArea>
    <c:plotVisOnly val="1"/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828675</xdr:colOff>
      <xdr:row>16</xdr:row>
      <xdr:rowOff>171450</xdr:rowOff>
    </xdr:from>
    <xdr:ext cx="5781675" cy="6838950"/>
    <xdr:graphicFrame>
      <xdr:nvGraphicFramePr>
        <xdr:cNvPr id="45761777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295275</xdr:colOff>
      <xdr:row>19</xdr:row>
      <xdr:rowOff>123825</xdr:rowOff>
    </xdr:from>
    <xdr:ext cx="11153775" cy="4991100"/>
    <xdr:graphicFrame>
      <xdr:nvGraphicFramePr>
        <xdr:cNvPr id="9676206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781050</xdr:colOff>
      <xdr:row>23</xdr:row>
      <xdr:rowOff>123825</xdr:rowOff>
    </xdr:from>
    <xdr:ext cx="13744575" cy="7124700"/>
    <xdr:graphicFrame>
      <xdr:nvGraphicFramePr>
        <xdr:cNvPr id="1276085576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447675</xdr:colOff>
      <xdr:row>19</xdr:row>
      <xdr:rowOff>47625</xdr:rowOff>
    </xdr:from>
    <xdr:ext cx="6200775" cy="2990850"/>
    <xdr:graphicFrame>
      <xdr:nvGraphicFramePr>
        <xdr:cNvPr id="2075577907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1.44"/>
    <col customWidth="1" min="4" max="5" width="12.44"/>
    <col customWidth="1" min="6" max="6" width="11.44"/>
    <col customWidth="1" min="7" max="26" width="10.56"/>
  </cols>
  <sheetData>
    <row r="1" ht="15.75" customHeight="1">
      <c r="C1" s="1" t="s">
        <v>0</v>
      </c>
    </row>
    <row r="2" ht="15.75" customHeight="1">
      <c r="C2" s="1" t="s">
        <v>1</v>
      </c>
    </row>
    <row r="3" ht="15.75" customHeight="1"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ht="15.75" customHeight="1">
      <c r="B4" s="1" t="s">
        <v>19</v>
      </c>
      <c r="C4" s="2">
        <v>10163.0</v>
      </c>
      <c r="D4" s="2">
        <v>14878.0</v>
      </c>
      <c r="E4" s="2">
        <v>25698.0</v>
      </c>
      <c r="F4" s="2">
        <v>12392.0</v>
      </c>
      <c r="G4" s="2">
        <v>20366.0</v>
      </c>
      <c r="H4" s="2">
        <v>23185.0</v>
      </c>
      <c r="I4" s="2">
        <v>3358.0</v>
      </c>
      <c r="J4" s="2">
        <v>2455.0</v>
      </c>
      <c r="K4" s="2">
        <v>4703.0</v>
      </c>
      <c r="L4" s="2">
        <v>4503.0</v>
      </c>
      <c r="M4" s="2">
        <v>3495.0</v>
      </c>
      <c r="N4" s="2">
        <v>3669.0</v>
      </c>
      <c r="O4" s="2">
        <v>1966.0</v>
      </c>
      <c r="P4" s="2">
        <v>1218.0</v>
      </c>
      <c r="Q4" s="2">
        <v>5250.0</v>
      </c>
      <c r="R4" s="2">
        <v>2842.0</v>
      </c>
      <c r="S4" s="2">
        <v>140141.0</v>
      </c>
    </row>
    <row r="5" ht="15.75" customHeight="1">
      <c r="B5" s="1" t="s">
        <v>20</v>
      </c>
      <c r="C5" s="2">
        <v>51555.0</v>
      </c>
      <c r="D5" s="2">
        <v>94955.0</v>
      </c>
      <c r="E5" s="2">
        <v>133503.0</v>
      </c>
      <c r="F5" s="2">
        <v>75954.0</v>
      </c>
      <c r="G5" s="2">
        <v>106863.0</v>
      </c>
      <c r="H5" s="2">
        <v>159896.0</v>
      </c>
      <c r="I5" s="2">
        <v>17629.0</v>
      </c>
      <c r="J5" s="2">
        <v>14734.0</v>
      </c>
      <c r="K5" s="2">
        <v>35785.0</v>
      </c>
      <c r="L5" s="2">
        <v>31320.0</v>
      </c>
      <c r="M5" s="2">
        <v>21798.0</v>
      </c>
      <c r="N5" s="2">
        <v>48067.0</v>
      </c>
      <c r="O5" s="2">
        <v>16410.0</v>
      </c>
      <c r="P5" s="2">
        <v>14755.0</v>
      </c>
      <c r="Q5" s="2">
        <v>56475.0</v>
      </c>
      <c r="R5" s="2">
        <v>30548.0</v>
      </c>
      <c r="S5" s="2">
        <v>910247.0</v>
      </c>
    </row>
    <row r="6" ht="15.75" customHeight="1">
      <c r="B6" s="1" t="s">
        <v>21</v>
      </c>
      <c r="C6" s="2">
        <v>61718.0</v>
      </c>
      <c r="D6" s="2">
        <v>109833.0</v>
      </c>
      <c r="E6" s="2">
        <v>159201.0</v>
      </c>
      <c r="F6" s="2">
        <v>88346.0</v>
      </c>
      <c r="G6" s="2">
        <v>127229.0</v>
      </c>
      <c r="H6" s="2">
        <v>183081.0</v>
      </c>
      <c r="I6" s="2">
        <v>20987.0</v>
      </c>
      <c r="J6" s="2">
        <v>17189.0</v>
      </c>
      <c r="K6" s="2">
        <v>40488.0</v>
      </c>
      <c r="L6" s="2">
        <v>35823.0</v>
      </c>
      <c r="M6" s="2">
        <v>25293.0</v>
      </c>
      <c r="N6" s="2">
        <v>51736.0</v>
      </c>
      <c r="O6" s="2">
        <v>18376.0</v>
      </c>
      <c r="P6" s="2">
        <v>15973.0</v>
      </c>
      <c r="Q6" s="2">
        <v>61725.0</v>
      </c>
      <c r="R6" s="2">
        <v>33390.0</v>
      </c>
      <c r="S6" s="1" t="s">
        <v>22</v>
      </c>
    </row>
    <row r="7" ht="15.75" customHeight="1"/>
    <row r="8" ht="15.75" customHeight="1">
      <c r="B8" s="1" t="s">
        <v>23</v>
      </c>
    </row>
    <row r="9" ht="15.75" customHeight="1">
      <c r="B9" s="1" t="s">
        <v>21</v>
      </c>
      <c r="C9" s="2">
        <v>34382.0</v>
      </c>
      <c r="D9" s="2">
        <v>56395.0</v>
      </c>
      <c r="E9" s="2">
        <v>145762.0</v>
      </c>
      <c r="F9" s="2">
        <v>31850.0</v>
      </c>
      <c r="G9" s="2">
        <v>63205.0</v>
      </c>
      <c r="H9" s="2">
        <v>110484.0</v>
      </c>
      <c r="I9" s="2">
        <v>6777.0</v>
      </c>
      <c r="J9" s="2">
        <v>9119.0</v>
      </c>
      <c r="K9" s="2">
        <v>23533.0</v>
      </c>
      <c r="L9" s="2">
        <v>19040.0</v>
      </c>
      <c r="M9" s="2">
        <v>7647.0</v>
      </c>
      <c r="N9" s="2">
        <v>26706.0</v>
      </c>
      <c r="O9" s="2">
        <v>5951.0</v>
      </c>
      <c r="P9" s="2">
        <v>5342.0</v>
      </c>
      <c r="Q9" s="2">
        <v>12936.0</v>
      </c>
      <c r="R9" s="2">
        <v>7355.0</v>
      </c>
      <c r="S9" s="2">
        <v>566484.0</v>
      </c>
    </row>
    <row r="10" ht="15.75" customHeight="1">
      <c r="B10" s="1" t="s">
        <v>24</v>
      </c>
      <c r="C10" s="2">
        <v>5420.0</v>
      </c>
      <c r="D10" s="2">
        <v>7708.0</v>
      </c>
      <c r="E10" s="2">
        <v>23609.0</v>
      </c>
      <c r="F10" s="2">
        <v>4421.0</v>
      </c>
      <c r="G10" s="2">
        <v>9325.0</v>
      </c>
      <c r="H10" s="2">
        <v>13059.0</v>
      </c>
      <c r="I10" s="2">
        <v>952.0</v>
      </c>
      <c r="J10" s="2">
        <v>1156.0</v>
      </c>
      <c r="K10" s="2">
        <v>2573.0</v>
      </c>
      <c r="L10" s="2">
        <v>2089.0</v>
      </c>
      <c r="M10" s="2">
        <v>859.0</v>
      </c>
      <c r="N10" s="2">
        <v>1927.0</v>
      </c>
      <c r="O10" s="2">
        <v>558.0</v>
      </c>
      <c r="P10" s="2">
        <v>390.0</v>
      </c>
      <c r="Q10" s="2">
        <v>950.0</v>
      </c>
      <c r="R10" s="2">
        <v>588.0</v>
      </c>
      <c r="S10" s="2">
        <v>75584.0</v>
      </c>
    </row>
    <row r="11" ht="15.75" customHeight="1">
      <c r="B11" s="1" t="s">
        <v>20</v>
      </c>
      <c r="C11" s="2">
        <v>28962.0</v>
      </c>
      <c r="D11" s="2">
        <v>48687.0</v>
      </c>
      <c r="E11" s="2">
        <f t="shared" ref="E11:R11" si="1">E9-E10</f>
        <v>122153</v>
      </c>
      <c r="F11" s="2">
        <f t="shared" si="1"/>
        <v>27429</v>
      </c>
      <c r="G11" s="2">
        <f t="shared" si="1"/>
        <v>53880</v>
      </c>
      <c r="H11" s="2">
        <f t="shared" si="1"/>
        <v>97425</v>
      </c>
      <c r="I11" s="2">
        <f t="shared" si="1"/>
        <v>5825</v>
      </c>
      <c r="J11" s="2">
        <f t="shared" si="1"/>
        <v>7963</v>
      </c>
      <c r="K11" s="2">
        <f t="shared" si="1"/>
        <v>20960</v>
      </c>
      <c r="L11" s="2">
        <f t="shared" si="1"/>
        <v>16951</v>
      </c>
      <c r="M11" s="2">
        <f t="shared" si="1"/>
        <v>6788</v>
      </c>
      <c r="N11" s="2">
        <f t="shared" si="1"/>
        <v>24779</v>
      </c>
      <c r="O11" s="2">
        <f t="shared" si="1"/>
        <v>5393</v>
      </c>
      <c r="P11" s="2">
        <f t="shared" si="1"/>
        <v>4952</v>
      </c>
      <c r="Q11" s="2">
        <f t="shared" si="1"/>
        <v>11986</v>
      </c>
      <c r="R11" s="2">
        <f t="shared" si="1"/>
        <v>6767</v>
      </c>
      <c r="S11" s="2">
        <v>490900.0</v>
      </c>
    </row>
    <row r="12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5.75" customHeight="1">
      <c r="B13" s="1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5.75" customHeight="1">
      <c r="B14" s="1" t="s">
        <v>21</v>
      </c>
      <c r="C14" s="2">
        <v>27336.0</v>
      </c>
      <c r="D14" s="2">
        <f>D15+D16</f>
        <v>53438</v>
      </c>
      <c r="E14" s="2">
        <v>13439.0</v>
      </c>
      <c r="F14" s="2">
        <v>56496.0</v>
      </c>
      <c r="G14" s="2">
        <v>64024.0</v>
      </c>
      <c r="H14" s="2">
        <v>72597.0</v>
      </c>
      <c r="I14" s="2">
        <v>14210.0</v>
      </c>
      <c r="J14" s="2">
        <v>8070.0</v>
      </c>
      <c r="K14" s="2">
        <v>16955.0</v>
      </c>
      <c r="L14" s="2">
        <v>16783.0</v>
      </c>
      <c r="M14" s="2">
        <v>17646.0</v>
      </c>
      <c r="N14" s="2">
        <v>25030.0</v>
      </c>
      <c r="O14" s="2">
        <v>12425.0</v>
      </c>
      <c r="P14" s="2">
        <v>10631.0</v>
      </c>
      <c r="Q14" s="2">
        <v>48789.0</v>
      </c>
      <c r="R14" s="2">
        <v>26035.0</v>
      </c>
      <c r="S14" s="2">
        <v>483904.0</v>
      </c>
    </row>
    <row r="15" ht="15.75" customHeight="1">
      <c r="B15" s="1" t="s">
        <v>24</v>
      </c>
      <c r="C15" s="2">
        <v>4743.0</v>
      </c>
      <c r="D15" s="2">
        <v>7170.0</v>
      </c>
      <c r="E15" s="2">
        <v>2089.0</v>
      </c>
      <c r="F15" s="2">
        <v>7971.0</v>
      </c>
      <c r="G15" s="2">
        <v>11041.0</v>
      </c>
      <c r="H15" s="2">
        <v>10126.0</v>
      </c>
      <c r="I15" s="2">
        <v>2406.0</v>
      </c>
      <c r="J15" s="2">
        <v>1299.0</v>
      </c>
      <c r="K15" s="2">
        <v>2130.0</v>
      </c>
      <c r="L15" s="2">
        <v>2414.0</v>
      </c>
      <c r="M15" s="2">
        <v>2636.0</v>
      </c>
      <c r="N15" s="2">
        <v>1742.0</v>
      </c>
      <c r="O15" s="2">
        <v>1408.0</v>
      </c>
      <c r="P15" s="2">
        <v>828.0</v>
      </c>
      <c r="Q15" s="2">
        <v>4300.0</v>
      </c>
      <c r="R15" s="2">
        <v>2254.0</v>
      </c>
      <c r="S15" s="2">
        <v>64557.0</v>
      </c>
    </row>
    <row r="16" ht="15.75" customHeight="1">
      <c r="B16" s="1" t="s">
        <v>20</v>
      </c>
      <c r="C16" s="2">
        <v>22593.0</v>
      </c>
      <c r="D16" s="2">
        <v>46268.0</v>
      </c>
      <c r="E16" s="2">
        <f t="shared" ref="E16:R16" si="2">E14-E15</f>
        <v>11350</v>
      </c>
      <c r="F16" s="2">
        <f t="shared" si="2"/>
        <v>48525</v>
      </c>
      <c r="G16" s="2">
        <f t="shared" si="2"/>
        <v>52983</v>
      </c>
      <c r="H16" s="2">
        <f t="shared" si="2"/>
        <v>62471</v>
      </c>
      <c r="I16" s="2">
        <f t="shared" si="2"/>
        <v>11804</v>
      </c>
      <c r="J16" s="2">
        <f t="shared" si="2"/>
        <v>6771</v>
      </c>
      <c r="K16" s="2">
        <f t="shared" si="2"/>
        <v>14825</v>
      </c>
      <c r="L16" s="2">
        <f t="shared" si="2"/>
        <v>14369</v>
      </c>
      <c r="M16" s="2">
        <f t="shared" si="2"/>
        <v>15010</v>
      </c>
      <c r="N16" s="2">
        <f t="shared" si="2"/>
        <v>23288</v>
      </c>
      <c r="O16" s="2">
        <f t="shared" si="2"/>
        <v>11017</v>
      </c>
      <c r="P16" s="2">
        <f t="shared" si="2"/>
        <v>9803</v>
      </c>
      <c r="Q16" s="2">
        <f t="shared" si="2"/>
        <v>44489</v>
      </c>
      <c r="R16" s="2">
        <f t="shared" si="2"/>
        <v>23781</v>
      </c>
      <c r="S16" s="2">
        <v>419347.0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1.44"/>
    <col customWidth="1" min="4" max="5" width="12.44"/>
    <col customWidth="1" min="6" max="6" width="11.44"/>
    <col customWidth="1" min="7" max="18" width="10.56"/>
    <col customWidth="1" min="19" max="19" width="11.44"/>
    <col customWidth="1" min="20" max="26" width="10.56"/>
  </cols>
  <sheetData>
    <row r="1" ht="15.75" customHeight="1">
      <c r="C1" s="1" t="s">
        <v>0</v>
      </c>
    </row>
    <row r="2" ht="15.75" customHeight="1">
      <c r="C2" s="1" t="s">
        <v>1</v>
      </c>
    </row>
    <row r="3" ht="15.75" customHeight="1"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ht="15.75" customHeight="1">
      <c r="B4" s="1" t="s">
        <v>21</v>
      </c>
      <c r="C4" s="2">
        <v>61718.0</v>
      </c>
      <c r="D4" s="2">
        <v>109833.0</v>
      </c>
      <c r="E4" s="2">
        <v>159201.0</v>
      </c>
      <c r="F4" s="2">
        <v>88346.0</v>
      </c>
      <c r="G4" s="2">
        <v>127229.0</v>
      </c>
      <c r="H4" s="2">
        <v>183081.0</v>
      </c>
      <c r="I4" s="2">
        <v>20987.0</v>
      </c>
      <c r="J4" s="2">
        <v>17189.0</v>
      </c>
      <c r="K4" s="2">
        <v>40488.0</v>
      </c>
      <c r="L4" s="2">
        <v>35823.0</v>
      </c>
      <c r="M4" s="2">
        <v>25293.0</v>
      </c>
      <c r="N4" s="2">
        <v>51736.0</v>
      </c>
      <c r="O4" s="2">
        <v>18376.0</v>
      </c>
      <c r="P4" s="2">
        <v>15973.0</v>
      </c>
      <c r="Q4" s="2">
        <v>61725.0</v>
      </c>
      <c r="R4" s="2">
        <v>33390.0</v>
      </c>
      <c r="S4" s="3" t="s">
        <v>22</v>
      </c>
    </row>
    <row r="5" ht="15.75" customHeight="1">
      <c r="B5" s="1" t="s">
        <v>19</v>
      </c>
      <c r="C5" s="2">
        <v>10163.0</v>
      </c>
      <c r="D5" s="2">
        <v>14878.0</v>
      </c>
      <c r="E5" s="2">
        <v>25698.0</v>
      </c>
      <c r="F5" s="2">
        <v>12392.0</v>
      </c>
      <c r="G5" s="2">
        <v>20366.0</v>
      </c>
      <c r="H5" s="2">
        <v>23185.0</v>
      </c>
      <c r="I5" s="2">
        <v>3358.0</v>
      </c>
      <c r="J5" s="2">
        <v>2455.0</v>
      </c>
      <c r="K5" s="2">
        <v>4703.0</v>
      </c>
      <c r="L5" s="2">
        <v>4503.0</v>
      </c>
      <c r="M5" s="2">
        <v>3495.0</v>
      </c>
      <c r="N5" s="2">
        <v>3669.0</v>
      </c>
      <c r="O5" s="2">
        <v>1966.0</v>
      </c>
      <c r="P5" s="2">
        <v>1218.0</v>
      </c>
      <c r="Q5" s="2">
        <v>5250.0</v>
      </c>
      <c r="R5" s="2">
        <v>2842.0</v>
      </c>
      <c r="S5" s="2">
        <v>140141.0</v>
      </c>
    </row>
    <row r="6" ht="15.75" customHeight="1">
      <c r="B6" s="1" t="s">
        <v>20</v>
      </c>
      <c r="C6" s="2">
        <v>51555.0</v>
      </c>
      <c r="D6" s="2">
        <v>94955.0</v>
      </c>
      <c r="E6" s="2">
        <v>133503.0</v>
      </c>
      <c r="F6" s="2">
        <v>75954.0</v>
      </c>
      <c r="G6" s="2">
        <v>106863.0</v>
      </c>
      <c r="H6" s="2">
        <v>159896.0</v>
      </c>
      <c r="I6" s="2">
        <v>17629.0</v>
      </c>
      <c r="J6" s="2">
        <v>14734.0</v>
      </c>
      <c r="K6" s="2">
        <v>35785.0</v>
      </c>
      <c r="L6" s="2">
        <v>31320.0</v>
      </c>
      <c r="M6" s="2">
        <v>21798.0</v>
      </c>
      <c r="N6" s="2">
        <v>48067.0</v>
      </c>
      <c r="O6" s="2">
        <v>16410.0</v>
      </c>
      <c r="P6" s="2">
        <v>14755.0</v>
      </c>
      <c r="Q6" s="2">
        <v>56475.0</v>
      </c>
      <c r="R6" s="2">
        <v>30548.0</v>
      </c>
      <c r="S6" s="2">
        <v>910247.0</v>
      </c>
    </row>
    <row r="7" ht="15.75" customHeight="1"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15.75" customHeight="1">
      <c r="B8" s="1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15.75" customHeight="1">
      <c r="B9" s="1" t="s">
        <v>27</v>
      </c>
      <c r="C9" s="2">
        <f t="shared" ref="C9:S9" si="1">C10+C11</f>
        <v>2060585</v>
      </c>
      <c r="D9" s="2">
        <f t="shared" si="1"/>
        <v>2859821</v>
      </c>
      <c r="E9" s="2">
        <f t="shared" si="1"/>
        <v>5455692</v>
      </c>
      <c r="F9" s="2">
        <f t="shared" si="1"/>
        <v>1659040</v>
      </c>
      <c r="G9" s="2">
        <f t="shared" si="1"/>
        <v>2925653</v>
      </c>
      <c r="H9" s="2">
        <f t="shared" si="1"/>
        <v>5440463</v>
      </c>
      <c r="I9" s="2">
        <f t="shared" si="1"/>
        <v>880921</v>
      </c>
      <c r="J9" s="2">
        <f t="shared" si="1"/>
        <v>564668</v>
      </c>
      <c r="K9" s="2">
        <f t="shared" si="1"/>
        <v>1208649</v>
      </c>
      <c r="L9" s="2">
        <f t="shared" si="1"/>
        <v>1203400</v>
      </c>
      <c r="M9" s="2">
        <f t="shared" si="1"/>
        <v>747248</v>
      </c>
      <c r="N9" s="2">
        <f t="shared" si="1"/>
        <v>2310939</v>
      </c>
      <c r="O9" s="2">
        <f t="shared" si="1"/>
        <v>653266</v>
      </c>
      <c r="P9" s="2">
        <f t="shared" si="1"/>
        <v>658946</v>
      </c>
      <c r="Q9" s="2">
        <f t="shared" si="1"/>
        <v>1301226</v>
      </c>
      <c r="R9" s="2">
        <f t="shared" si="1"/>
        <v>901502</v>
      </c>
      <c r="S9" s="2">
        <f t="shared" si="1"/>
        <v>30832019</v>
      </c>
    </row>
    <row r="10" ht="15.75" customHeight="1">
      <c r="B10" s="1" t="s">
        <v>19</v>
      </c>
      <c r="C10" s="4">
        <v>1045227.0</v>
      </c>
      <c r="D10" s="4">
        <v>1390987.0</v>
      </c>
      <c r="E10" s="4">
        <v>2679063.0</v>
      </c>
      <c r="F10" s="4">
        <v>790685.0</v>
      </c>
      <c r="G10" s="4">
        <v>1436951.0</v>
      </c>
      <c r="H10" s="4">
        <v>2679914.0</v>
      </c>
      <c r="I10" s="4">
        <v>451948.0</v>
      </c>
      <c r="J10" s="4">
        <v>285340.0</v>
      </c>
      <c r="K10" s="4">
        <v>596676.0</v>
      </c>
      <c r="L10" s="4">
        <v>603136.0</v>
      </c>
      <c r="M10" s="4">
        <v>377392.0</v>
      </c>
      <c r="N10" s="4">
        <v>1141705.0</v>
      </c>
      <c r="O10" s="4">
        <v>327687.0</v>
      </c>
      <c r="P10" s="4">
        <v>322149.0</v>
      </c>
      <c r="Q10" s="4">
        <v>631263.0</v>
      </c>
      <c r="R10" s="4">
        <v>440317.0</v>
      </c>
      <c r="S10" s="2">
        <f t="shared" ref="S10:S11" si="2">SUM(C10:R10)</f>
        <v>15200440</v>
      </c>
    </row>
    <row r="11" ht="15.75" customHeight="1">
      <c r="B11" s="1" t="s">
        <v>20</v>
      </c>
      <c r="C11" s="4">
        <v>1015358.0</v>
      </c>
      <c r="D11" s="4">
        <v>1468834.0</v>
      </c>
      <c r="E11" s="4">
        <v>2776629.0</v>
      </c>
      <c r="F11" s="4">
        <v>868355.0</v>
      </c>
      <c r="G11" s="4">
        <v>1488702.0</v>
      </c>
      <c r="H11" s="4">
        <v>2760549.0</v>
      </c>
      <c r="I11" s="4">
        <v>428973.0</v>
      </c>
      <c r="J11" s="4">
        <v>279328.0</v>
      </c>
      <c r="K11" s="4">
        <v>611973.0</v>
      </c>
      <c r="L11" s="4">
        <v>600264.0</v>
      </c>
      <c r="M11" s="4">
        <v>369856.0</v>
      </c>
      <c r="N11" s="4">
        <v>1169234.0</v>
      </c>
      <c r="O11" s="4">
        <v>325579.0</v>
      </c>
      <c r="P11" s="4">
        <v>336797.0</v>
      </c>
      <c r="Q11" s="4">
        <v>669963.0</v>
      </c>
      <c r="R11" s="4">
        <v>461185.0</v>
      </c>
      <c r="S11" s="2">
        <f t="shared" si="2"/>
        <v>15631579</v>
      </c>
    </row>
    <row r="12" ht="15.75" customHeight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2"/>
    </row>
    <row r="13" ht="15.75" customHeight="1">
      <c r="B13" s="1" t="s">
        <v>28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2"/>
    </row>
    <row r="14" ht="15.75" customHeight="1">
      <c r="B14" s="1" t="s">
        <v>27</v>
      </c>
      <c r="C14" s="5">
        <f t="shared" ref="C14:S14" si="3">C4/C9</f>
        <v>0.02995168848</v>
      </c>
      <c r="D14" s="5">
        <f t="shared" si="3"/>
        <v>0.03840555056</v>
      </c>
      <c r="E14" s="5">
        <f t="shared" si="3"/>
        <v>0.02918071621</v>
      </c>
      <c r="F14" s="5">
        <f t="shared" si="3"/>
        <v>0.05325127785</v>
      </c>
      <c r="G14" s="5">
        <f t="shared" si="3"/>
        <v>0.04348738555</v>
      </c>
      <c r="H14" s="5">
        <f t="shared" si="3"/>
        <v>0.03365173148</v>
      </c>
      <c r="I14" s="5">
        <f t="shared" si="3"/>
        <v>0.02382392973</v>
      </c>
      <c r="J14" s="5">
        <f t="shared" si="3"/>
        <v>0.03044089624</v>
      </c>
      <c r="K14" s="5">
        <f t="shared" si="3"/>
        <v>0.03349855914</v>
      </c>
      <c r="L14" s="5">
        <f t="shared" si="3"/>
        <v>0.02976815689</v>
      </c>
      <c r="M14" s="5">
        <f t="shared" si="3"/>
        <v>0.03384820033</v>
      </c>
      <c r="N14" s="5">
        <f t="shared" si="3"/>
        <v>0.02238743645</v>
      </c>
      <c r="O14" s="5">
        <f t="shared" si="3"/>
        <v>0.02812942967</v>
      </c>
      <c r="P14" s="5">
        <f t="shared" si="3"/>
        <v>0.02424022606</v>
      </c>
      <c r="Q14" s="5">
        <f t="shared" si="3"/>
        <v>0.0474360334</v>
      </c>
      <c r="R14" s="5">
        <f t="shared" si="3"/>
        <v>0.03703818738</v>
      </c>
      <c r="S14" s="6" t="str">
        <f t="shared" si="3"/>
        <v>#VALUE!</v>
      </c>
    </row>
    <row r="15" ht="15.75" customHeight="1">
      <c r="B15" s="1" t="s">
        <v>19</v>
      </c>
      <c r="C15" s="5">
        <f t="shared" ref="C15:S15" si="4">C5/C10</f>
        <v>0.009723246721</v>
      </c>
      <c r="D15" s="5">
        <f t="shared" si="4"/>
        <v>0.01069600219</v>
      </c>
      <c r="E15" s="5">
        <f t="shared" si="4"/>
        <v>0.009592159647</v>
      </c>
      <c r="F15" s="5">
        <f t="shared" si="4"/>
        <v>0.01567248651</v>
      </c>
      <c r="G15" s="5">
        <f t="shared" si="4"/>
        <v>0.01417306505</v>
      </c>
      <c r="H15" s="5">
        <f t="shared" si="4"/>
        <v>0.008651397022</v>
      </c>
      <c r="I15" s="5">
        <f t="shared" si="4"/>
        <v>0.007430058325</v>
      </c>
      <c r="J15" s="5">
        <f t="shared" si="4"/>
        <v>0.00860377094</v>
      </c>
      <c r="K15" s="5">
        <f t="shared" si="4"/>
        <v>0.007881999611</v>
      </c>
      <c r="L15" s="5">
        <f t="shared" si="4"/>
        <v>0.007465977823</v>
      </c>
      <c r="M15" s="5">
        <f t="shared" si="4"/>
        <v>0.00926092763</v>
      </c>
      <c r="N15" s="5">
        <f t="shared" si="4"/>
        <v>0.003213614725</v>
      </c>
      <c r="O15" s="5">
        <f t="shared" si="4"/>
        <v>0.005999627694</v>
      </c>
      <c r="P15" s="5">
        <f t="shared" si="4"/>
        <v>0.003780859168</v>
      </c>
      <c r="Q15" s="5">
        <f t="shared" si="4"/>
        <v>0.008316660409</v>
      </c>
      <c r="R15" s="5">
        <f t="shared" si="4"/>
        <v>0.006454440778</v>
      </c>
      <c r="S15" s="5">
        <f t="shared" si="4"/>
        <v>0.00921953575</v>
      </c>
    </row>
    <row r="16" ht="15.75" customHeight="1">
      <c r="B16" s="1" t="s">
        <v>20</v>
      </c>
      <c r="C16" s="7">
        <f t="shared" ref="C16:S16" si="5">C6/C11</f>
        <v>0.05077519456</v>
      </c>
      <c r="D16" s="8">
        <f t="shared" si="5"/>
        <v>0.06464651554</v>
      </c>
      <c r="E16" s="7">
        <f t="shared" si="5"/>
        <v>0.04808096436</v>
      </c>
      <c r="F16" s="9">
        <f t="shared" si="5"/>
        <v>0.08746883475</v>
      </c>
      <c r="G16" s="10">
        <f t="shared" si="5"/>
        <v>0.07178266705</v>
      </c>
      <c r="H16" s="8">
        <f t="shared" si="5"/>
        <v>0.05792181193</v>
      </c>
      <c r="I16" s="5">
        <f t="shared" si="5"/>
        <v>0.04109582654</v>
      </c>
      <c r="J16" s="7">
        <f t="shared" si="5"/>
        <v>0.05274802383</v>
      </c>
      <c r="K16" s="8">
        <f t="shared" si="5"/>
        <v>0.05847480199</v>
      </c>
      <c r="L16" s="7">
        <f t="shared" si="5"/>
        <v>0.0521770421</v>
      </c>
      <c r="M16" s="8">
        <f t="shared" si="5"/>
        <v>0.05893645094</v>
      </c>
      <c r="N16" s="5">
        <f t="shared" si="5"/>
        <v>0.04110982062</v>
      </c>
      <c r="O16" s="7">
        <f t="shared" si="5"/>
        <v>0.05040251368</v>
      </c>
      <c r="P16" s="5">
        <f t="shared" si="5"/>
        <v>0.04380977265</v>
      </c>
      <c r="Q16" s="11">
        <f t="shared" si="5"/>
        <v>0.08429569991</v>
      </c>
      <c r="R16" s="10">
        <f t="shared" si="5"/>
        <v>0.06623806065</v>
      </c>
      <c r="S16" s="5">
        <f t="shared" si="5"/>
        <v>0.05823128937</v>
      </c>
    </row>
    <row r="17" ht="15.75" customHeight="1"/>
    <row r="18" ht="15.75" customHeight="1">
      <c r="B18" s="1" t="s">
        <v>23</v>
      </c>
    </row>
    <row r="19" ht="15.75" customHeight="1">
      <c r="B19" s="1" t="s">
        <v>21</v>
      </c>
      <c r="C19" s="2">
        <v>34382.0</v>
      </c>
      <c r="D19" s="2">
        <v>56395.0</v>
      </c>
      <c r="E19" s="2">
        <v>145762.0</v>
      </c>
      <c r="F19" s="2">
        <v>31850.0</v>
      </c>
      <c r="G19" s="2">
        <v>63205.0</v>
      </c>
      <c r="H19" s="2">
        <v>110484.0</v>
      </c>
      <c r="I19" s="2">
        <v>6777.0</v>
      </c>
      <c r="J19" s="2">
        <v>9119.0</v>
      </c>
      <c r="K19" s="2">
        <v>23533.0</v>
      </c>
      <c r="L19" s="2">
        <v>19040.0</v>
      </c>
      <c r="M19" s="2">
        <v>7647.0</v>
      </c>
      <c r="N19" s="2">
        <v>26706.0</v>
      </c>
      <c r="O19" s="2">
        <v>5951.0</v>
      </c>
      <c r="P19" s="2">
        <v>5342.0</v>
      </c>
      <c r="Q19" s="2">
        <v>12936.0</v>
      </c>
      <c r="R19" s="2">
        <v>7355.0</v>
      </c>
      <c r="S19" s="2">
        <v>566484.0</v>
      </c>
    </row>
    <row r="20" ht="15.75" customHeight="1">
      <c r="B20" s="1" t="s">
        <v>24</v>
      </c>
      <c r="C20" s="2">
        <v>5420.0</v>
      </c>
      <c r="D20" s="2">
        <v>7708.0</v>
      </c>
      <c r="E20" s="2">
        <v>23609.0</v>
      </c>
      <c r="F20" s="2">
        <v>4421.0</v>
      </c>
      <c r="G20" s="2">
        <v>9325.0</v>
      </c>
      <c r="H20" s="2">
        <v>13059.0</v>
      </c>
      <c r="I20" s="2">
        <v>952.0</v>
      </c>
      <c r="J20" s="2">
        <v>1156.0</v>
      </c>
      <c r="K20" s="2">
        <v>2573.0</v>
      </c>
      <c r="L20" s="2">
        <v>2089.0</v>
      </c>
      <c r="M20" s="2">
        <v>859.0</v>
      </c>
      <c r="N20" s="2">
        <v>1927.0</v>
      </c>
      <c r="O20" s="2">
        <v>558.0</v>
      </c>
      <c r="P20" s="2">
        <v>390.0</v>
      </c>
      <c r="Q20" s="2">
        <v>950.0</v>
      </c>
      <c r="R20" s="2">
        <v>588.0</v>
      </c>
      <c r="S20" s="2">
        <v>75584.0</v>
      </c>
    </row>
    <row r="21" ht="15.75" customHeight="1">
      <c r="B21" s="1" t="s">
        <v>20</v>
      </c>
      <c r="C21" s="2">
        <v>28962.0</v>
      </c>
      <c r="D21" s="2">
        <v>48687.0</v>
      </c>
      <c r="E21" s="2">
        <f t="shared" ref="E21:R21" si="6">E19-E20</f>
        <v>122153</v>
      </c>
      <c r="F21" s="2">
        <f t="shared" si="6"/>
        <v>27429</v>
      </c>
      <c r="G21" s="2">
        <f t="shared" si="6"/>
        <v>53880</v>
      </c>
      <c r="H21" s="2">
        <f t="shared" si="6"/>
        <v>97425</v>
      </c>
      <c r="I21" s="2">
        <f t="shared" si="6"/>
        <v>5825</v>
      </c>
      <c r="J21" s="2">
        <f t="shared" si="6"/>
        <v>7963</v>
      </c>
      <c r="K21" s="2">
        <f t="shared" si="6"/>
        <v>20960</v>
      </c>
      <c r="L21" s="2">
        <f t="shared" si="6"/>
        <v>16951</v>
      </c>
      <c r="M21" s="2">
        <f t="shared" si="6"/>
        <v>6788</v>
      </c>
      <c r="N21" s="2">
        <f t="shared" si="6"/>
        <v>24779</v>
      </c>
      <c r="O21" s="2">
        <f t="shared" si="6"/>
        <v>5393</v>
      </c>
      <c r="P21" s="2">
        <f t="shared" si="6"/>
        <v>4952</v>
      </c>
      <c r="Q21" s="2">
        <f t="shared" si="6"/>
        <v>11986</v>
      </c>
      <c r="R21" s="2">
        <f t="shared" si="6"/>
        <v>6767</v>
      </c>
      <c r="S21" s="2">
        <v>490900.0</v>
      </c>
    </row>
    <row r="22" ht="15.75" customHeight="1"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ht="15.75" customHeight="1">
      <c r="B23" s="1" t="s">
        <v>25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ht="15.75" customHeight="1">
      <c r="B24" s="1" t="s">
        <v>21</v>
      </c>
      <c r="C24" s="2">
        <v>27336.0</v>
      </c>
      <c r="D24" s="2">
        <f>D25+D26</f>
        <v>53438</v>
      </c>
      <c r="E24" s="2">
        <v>13439.0</v>
      </c>
      <c r="F24" s="2">
        <v>56496.0</v>
      </c>
      <c r="G24" s="2">
        <v>64024.0</v>
      </c>
      <c r="H24" s="2">
        <v>72597.0</v>
      </c>
      <c r="I24" s="2">
        <v>14210.0</v>
      </c>
      <c r="J24" s="2">
        <v>8070.0</v>
      </c>
      <c r="K24" s="2">
        <v>16955.0</v>
      </c>
      <c r="L24" s="2">
        <v>16783.0</v>
      </c>
      <c r="M24" s="2">
        <v>17646.0</v>
      </c>
      <c r="N24" s="2">
        <v>25030.0</v>
      </c>
      <c r="O24" s="2">
        <v>12425.0</v>
      </c>
      <c r="P24" s="2">
        <v>10631.0</v>
      </c>
      <c r="Q24" s="2">
        <v>48789.0</v>
      </c>
      <c r="R24" s="2">
        <v>26035.0</v>
      </c>
      <c r="S24" s="2">
        <v>483904.0</v>
      </c>
    </row>
    <row r="25" ht="15.75" customHeight="1">
      <c r="B25" s="1" t="s">
        <v>24</v>
      </c>
      <c r="C25" s="2">
        <v>4743.0</v>
      </c>
      <c r="D25" s="2">
        <v>7170.0</v>
      </c>
      <c r="E25" s="2">
        <v>2089.0</v>
      </c>
      <c r="F25" s="2">
        <v>7971.0</v>
      </c>
      <c r="G25" s="2">
        <v>11041.0</v>
      </c>
      <c r="H25" s="2">
        <v>10126.0</v>
      </c>
      <c r="I25" s="2">
        <v>2406.0</v>
      </c>
      <c r="J25" s="2">
        <v>1299.0</v>
      </c>
      <c r="K25" s="2">
        <v>2130.0</v>
      </c>
      <c r="L25" s="2">
        <v>2414.0</v>
      </c>
      <c r="M25" s="2">
        <v>2636.0</v>
      </c>
      <c r="N25" s="2">
        <v>1742.0</v>
      </c>
      <c r="O25" s="2">
        <v>1408.0</v>
      </c>
      <c r="P25" s="2">
        <v>828.0</v>
      </c>
      <c r="Q25" s="2">
        <v>4300.0</v>
      </c>
      <c r="R25" s="2">
        <v>2254.0</v>
      </c>
      <c r="S25" s="2">
        <v>64557.0</v>
      </c>
    </row>
    <row r="26" ht="15.75" customHeight="1">
      <c r="B26" s="1" t="s">
        <v>20</v>
      </c>
      <c r="C26" s="2">
        <v>22593.0</v>
      </c>
      <c r="D26" s="2">
        <v>46268.0</v>
      </c>
      <c r="E26" s="2">
        <f t="shared" ref="E26:R26" si="7">E24-E25</f>
        <v>11350</v>
      </c>
      <c r="F26" s="2">
        <f t="shared" si="7"/>
        <v>48525</v>
      </c>
      <c r="G26" s="2">
        <f t="shared" si="7"/>
        <v>52983</v>
      </c>
      <c r="H26" s="2">
        <f t="shared" si="7"/>
        <v>62471</v>
      </c>
      <c r="I26" s="2">
        <f t="shared" si="7"/>
        <v>11804</v>
      </c>
      <c r="J26" s="2">
        <f t="shared" si="7"/>
        <v>6771</v>
      </c>
      <c r="K26" s="2">
        <f t="shared" si="7"/>
        <v>14825</v>
      </c>
      <c r="L26" s="2">
        <f t="shared" si="7"/>
        <v>14369</v>
      </c>
      <c r="M26" s="2">
        <f t="shared" si="7"/>
        <v>15010</v>
      </c>
      <c r="N26" s="2">
        <f t="shared" si="7"/>
        <v>23288</v>
      </c>
      <c r="O26" s="2">
        <f t="shared" si="7"/>
        <v>11017</v>
      </c>
      <c r="P26" s="2">
        <f t="shared" si="7"/>
        <v>9803</v>
      </c>
      <c r="Q26" s="2">
        <f t="shared" si="7"/>
        <v>44489</v>
      </c>
      <c r="R26" s="2">
        <f t="shared" si="7"/>
        <v>23781</v>
      </c>
      <c r="S26" s="2">
        <v>419347.0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>
      <c r="C35" s="1" t="str">
        <f t="shared" ref="C35:R35" si="8">C3</f>
        <v>Western</v>
      </c>
      <c r="D35" s="1" t="str">
        <f t="shared" si="8"/>
        <v>Central</v>
      </c>
      <c r="E35" s="1" t="str">
        <f t="shared" si="8"/>
        <v>Greater Accra</v>
      </c>
      <c r="F35" s="1" t="str">
        <f t="shared" si="8"/>
        <v>Volta</v>
      </c>
      <c r="G35" s="1" t="str">
        <f t="shared" si="8"/>
        <v>Eastern</v>
      </c>
      <c r="H35" s="1" t="str">
        <f t="shared" si="8"/>
        <v>Ashanti</v>
      </c>
      <c r="I35" s="1" t="str">
        <f t="shared" si="8"/>
        <v>Western North</v>
      </c>
      <c r="J35" s="1" t="str">
        <f t="shared" si="8"/>
        <v>Ahafo</v>
      </c>
      <c r="K35" s="1" t="str">
        <f t="shared" si="8"/>
        <v>Bono</v>
      </c>
      <c r="L35" s="1" t="str">
        <f t="shared" si="8"/>
        <v>Bono East</v>
      </c>
      <c r="M35" s="1" t="str">
        <f t="shared" si="8"/>
        <v>Oti</v>
      </c>
      <c r="N35" s="1" t="str">
        <f t="shared" si="8"/>
        <v>Northern</v>
      </c>
      <c r="O35" s="1" t="str">
        <f t="shared" si="8"/>
        <v>Savannah</v>
      </c>
      <c r="P35" s="1" t="str">
        <f t="shared" si="8"/>
        <v>North East</v>
      </c>
      <c r="Q35" s="1" t="str">
        <f t="shared" si="8"/>
        <v>Upper East</v>
      </c>
      <c r="R35" s="1" t="str">
        <f t="shared" si="8"/>
        <v>Upper West</v>
      </c>
      <c r="T35" s="1" t="str">
        <f>T3</f>
        <v/>
      </c>
    </row>
    <row r="36" ht="15.75" customHeight="1">
      <c r="C36" s="7">
        <f t="shared" ref="C36:R36" si="9">C16</f>
        <v>0.05077519456</v>
      </c>
      <c r="D36" s="7">
        <f t="shared" si="9"/>
        <v>0.06464651554</v>
      </c>
      <c r="E36" s="7">
        <f t="shared" si="9"/>
        <v>0.04808096436</v>
      </c>
      <c r="F36" s="7">
        <f t="shared" si="9"/>
        <v>0.08746883475</v>
      </c>
      <c r="G36" s="7">
        <f t="shared" si="9"/>
        <v>0.07178266705</v>
      </c>
      <c r="H36" s="7">
        <f t="shared" si="9"/>
        <v>0.05792181193</v>
      </c>
      <c r="I36" s="7">
        <f t="shared" si="9"/>
        <v>0.04109582654</v>
      </c>
      <c r="J36" s="7">
        <f t="shared" si="9"/>
        <v>0.05274802383</v>
      </c>
      <c r="K36" s="7">
        <f t="shared" si="9"/>
        <v>0.05847480199</v>
      </c>
      <c r="L36" s="7">
        <f t="shared" si="9"/>
        <v>0.0521770421</v>
      </c>
      <c r="M36" s="7">
        <f t="shared" si="9"/>
        <v>0.05893645094</v>
      </c>
      <c r="N36" s="7">
        <f t="shared" si="9"/>
        <v>0.04110982062</v>
      </c>
      <c r="O36" s="7">
        <f t="shared" si="9"/>
        <v>0.05040251368</v>
      </c>
      <c r="P36" s="7">
        <f t="shared" si="9"/>
        <v>0.04380977265</v>
      </c>
      <c r="Q36" s="7">
        <f t="shared" si="9"/>
        <v>0.08429569991</v>
      </c>
      <c r="R36" s="7">
        <f t="shared" si="9"/>
        <v>0.06623806065</v>
      </c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1.44"/>
    <col customWidth="1" min="4" max="5" width="12.44"/>
    <col customWidth="1" min="6" max="6" width="11.44"/>
    <col customWidth="1" min="7" max="26" width="10.56"/>
  </cols>
  <sheetData>
    <row r="1" ht="15.75" customHeight="1">
      <c r="C1" s="1" t="s">
        <v>0</v>
      </c>
    </row>
    <row r="2" ht="15.75" customHeight="1">
      <c r="C2" s="1" t="s">
        <v>1</v>
      </c>
    </row>
    <row r="3" ht="15.75" customHeight="1"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ht="15.75" customHeight="1">
      <c r="B4" s="1" t="s">
        <v>21</v>
      </c>
      <c r="C4" s="2">
        <v>61718.0</v>
      </c>
      <c r="D4" s="2">
        <v>109833.0</v>
      </c>
      <c r="E4" s="2">
        <v>159201.0</v>
      </c>
      <c r="F4" s="2">
        <v>88346.0</v>
      </c>
      <c r="G4" s="2">
        <v>127229.0</v>
      </c>
      <c r="H4" s="2">
        <v>183081.0</v>
      </c>
      <c r="I4" s="2">
        <v>20987.0</v>
      </c>
      <c r="J4" s="2">
        <v>17189.0</v>
      </c>
      <c r="K4" s="2">
        <v>40488.0</v>
      </c>
      <c r="L4" s="2">
        <v>35823.0</v>
      </c>
      <c r="M4" s="2">
        <v>25293.0</v>
      </c>
      <c r="N4" s="2">
        <v>51736.0</v>
      </c>
      <c r="O4" s="2">
        <v>18376.0</v>
      </c>
      <c r="P4" s="2">
        <v>15973.0</v>
      </c>
      <c r="Q4" s="2">
        <v>61725.0</v>
      </c>
      <c r="R4" s="2">
        <v>33390.0</v>
      </c>
      <c r="S4" s="1" t="s">
        <v>22</v>
      </c>
    </row>
    <row r="5" ht="15.75" customHeight="1">
      <c r="B5" s="1" t="s">
        <v>19</v>
      </c>
      <c r="C5" s="2">
        <v>10163.0</v>
      </c>
      <c r="D5" s="2">
        <v>14878.0</v>
      </c>
      <c r="E5" s="2">
        <v>25698.0</v>
      </c>
      <c r="F5" s="2">
        <v>12392.0</v>
      </c>
      <c r="G5" s="2">
        <v>20366.0</v>
      </c>
      <c r="H5" s="2">
        <v>23185.0</v>
      </c>
      <c r="I5" s="2">
        <v>3358.0</v>
      </c>
      <c r="J5" s="2">
        <v>2455.0</v>
      </c>
      <c r="K5" s="2">
        <v>4703.0</v>
      </c>
      <c r="L5" s="2">
        <v>4503.0</v>
      </c>
      <c r="M5" s="2">
        <v>3495.0</v>
      </c>
      <c r="N5" s="2">
        <v>3669.0</v>
      </c>
      <c r="O5" s="2">
        <v>1966.0</v>
      </c>
      <c r="P5" s="2">
        <v>1218.0</v>
      </c>
      <c r="Q5" s="2">
        <v>5250.0</v>
      </c>
      <c r="R5" s="2">
        <v>2842.0</v>
      </c>
      <c r="S5" s="2">
        <v>140141.0</v>
      </c>
    </row>
    <row r="6" ht="15.75" customHeight="1">
      <c r="B6" s="1" t="s">
        <v>20</v>
      </c>
      <c r="C6" s="2">
        <v>51555.0</v>
      </c>
      <c r="D6" s="2">
        <v>94955.0</v>
      </c>
      <c r="E6" s="2">
        <v>133503.0</v>
      </c>
      <c r="F6" s="2">
        <v>75954.0</v>
      </c>
      <c r="G6" s="2">
        <v>106863.0</v>
      </c>
      <c r="H6" s="2">
        <v>159896.0</v>
      </c>
      <c r="I6" s="2">
        <v>17629.0</v>
      </c>
      <c r="J6" s="2">
        <v>14734.0</v>
      </c>
      <c r="K6" s="2">
        <v>35785.0</v>
      </c>
      <c r="L6" s="2">
        <v>31320.0</v>
      </c>
      <c r="M6" s="2">
        <v>21798.0</v>
      </c>
      <c r="N6" s="2">
        <v>48067.0</v>
      </c>
      <c r="O6" s="2">
        <v>16410.0</v>
      </c>
      <c r="P6" s="2">
        <v>14755.0</v>
      </c>
      <c r="Q6" s="2">
        <v>56475.0</v>
      </c>
      <c r="R6" s="2">
        <v>30548.0</v>
      </c>
      <c r="S6" s="2">
        <v>910247.0</v>
      </c>
    </row>
    <row r="7" ht="15.75" customHeight="1"/>
    <row r="8" ht="15.75" customHeight="1">
      <c r="B8" s="1" t="s">
        <v>23</v>
      </c>
    </row>
    <row r="9" ht="15.75" customHeight="1">
      <c r="B9" s="1" t="s">
        <v>21</v>
      </c>
      <c r="C9" s="2">
        <v>34382.0</v>
      </c>
      <c r="D9" s="2">
        <v>56395.0</v>
      </c>
      <c r="E9" s="2">
        <v>145762.0</v>
      </c>
      <c r="F9" s="2">
        <v>31850.0</v>
      </c>
      <c r="G9" s="2">
        <v>63205.0</v>
      </c>
      <c r="H9" s="2">
        <v>110484.0</v>
      </c>
      <c r="I9" s="2">
        <v>6777.0</v>
      </c>
      <c r="J9" s="2">
        <v>9119.0</v>
      </c>
      <c r="K9" s="2">
        <v>23533.0</v>
      </c>
      <c r="L9" s="2">
        <v>19040.0</v>
      </c>
      <c r="M9" s="2">
        <v>7647.0</v>
      </c>
      <c r="N9" s="2">
        <v>26706.0</v>
      </c>
      <c r="O9" s="2">
        <v>5951.0</v>
      </c>
      <c r="P9" s="2">
        <v>5342.0</v>
      </c>
      <c r="Q9" s="2">
        <v>12936.0</v>
      </c>
      <c r="R9" s="2">
        <v>7355.0</v>
      </c>
      <c r="S9" s="2">
        <v>566484.0</v>
      </c>
    </row>
    <row r="10" ht="15.75" customHeight="1">
      <c r="B10" s="1" t="s">
        <v>24</v>
      </c>
      <c r="C10" s="2">
        <v>5420.0</v>
      </c>
      <c r="D10" s="2">
        <v>7708.0</v>
      </c>
      <c r="E10" s="2">
        <v>23609.0</v>
      </c>
      <c r="F10" s="2">
        <v>4421.0</v>
      </c>
      <c r="G10" s="2">
        <v>9325.0</v>
      </c>
      <c r="H10" s="2">
        <v>13059.0</v>
      </c>
      <c r="I10" s="2">
        <v>952.0</v>
      </c>
      <c r="J10" s="2">
        <v>1156.0</v>
      </c>
      <c r="K10" s="2">
        <v>2573.0</v>
      </c>
      <c r="L10" s="2">
        <v>2089.0</v>
      </c>
      <c r="M10" s="2">
        <v>859.0</v>
      </c>
      <c r="N10" s="2">
        <v>1927.0</v>
      </c>
      <c r="O10" s="2">
        <v>558.0</v>
      </c>
      <c r="P10" s="2">
        <v>390.0</v>
      </c>
      <c r="Q10" s="2">
        <v>950.0</v>
      </c>
      <c r="R10" s="2">
        <v>588.0</v>
      </c>
      <c r="S10" s="2">
        <v>75584.0</v>
      </c>
    </row>
    <row r="11" ht="15.75" customHeight="1">
      <c r="B11" s="1" t="s">
        <v>20</v>
      </c>
      <c r="C11" s="2">
        <v>28962.0</v>
      </c>
      <c r="D11" s="2">
        <v>48687.0</v>
      </c>
      <c r="E11" s="2">
        <f t="shared" ref="E11:R11" si="1">E9-E10</f>
        <v>122153</v>
      </c>
      <c r="F11" s="2">
        <f t="shared" si="1"/>
        <v>27429</v>
      </c>
      <c r="G11" s="2">
        <f t="shared" si="1"/>
        <v>53880</v>
      </c>
      <c r="H11" s="2">
        <f t="shared" si="1"/>
        <v>97425</v>
      </c>
      <c r="I11" s="2">
        <f t="shared" si="1"/>
        <v>5825</v>
      </c>
      <c r="J11" s="2">
        <f t="shared" si="1"/>
        <v>7963</v>
      </c>
      <c r="K11" s="2">
        <f t="shared" si="1"/>
        <v>20960</v>
      </c>
      <c r="L11" s="2">
        <f t="shared" si="1"/>
        <v>16951</v>
      </c>
      <c r="M11" s="2">
        <f t="shared" si="1"/>
        <v>6788</v>
      </c>
      <c r="N11" s="2">
        <f t="shared" si="1"/>
        <v>24779</v>
      </c>
      <c r="O11" s="2">
        <f t="shared" si="1"/>
        <v>5393</v>
      </c>
      <c r="P11" s="2">
        <f t="shared" si="1"/>
        <v>4952</v>
      </c>
      <c r="Q11" s="2">
        <f t="shared" si="1"/>
        <v>11986</v>
      </c>
      <c r="R11" s="2">
        <f t="shared" si="1"/>
        <v>6767</v>
      </c>
      <c r="S11" s="2">
        <v>490900.0</v>
      </c>
    </row>
    <row r="12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5.75" customHeight="1">
      <c r="B13" s="1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5.75" customHeight="1">
      <c r="B14" s="1" t="s">
        <v>21</v>
      </c>
      <c r="C14" s="2">
        <v>27336.0</v>
      </c>
      <c r="D14" s="2">
        <f>D15+D16</f>
        <v>53438</v>
      </c>
      <c r="E14" s="2">
        <v>13439.0</v>
      </c>
      <c r="F14" s="2">
        <v>56496.0</v>
      </c>
      <c r="G14" s="2">
        <v>64024.0</v>
      </c>
      <c r="H14" s="2">
        <v>72597.0</v>
      </c>
      <c r="I14" s="2">
        <v>14210.0</v>
      </c>
      <c r="J14" s="2">
        <v>8070.0</v>
      </c>
      <c r="K14" s="2">
        <v>16955.0</v>
      </c>
      <c r="L14" s="2">
        <v>16783.0</v>
      </c>
      <c r="M14" s="2">
        <v>17646.0</v>
      </c>
      <c r="N14" s="2">
        <v>25030.0</v>
      </c>
      <c r="O14" s="2">
        <v>12425.0</v>
      </c>
      <c r="P14" s="2">
        <v>10631.0</v>
      </c>
      <c r="Q14" s="2">
        <v>48789.0</v>
      </c>
      <c r="R14" s="2">
        <v>26035.0</v>
      </c>
      <c r="S14" s="2">
        <v>483904.0</v>
      </c>
    </row>
    <row r="15" ht="15.75" customHeight="1">
      <c r="B15" s="1" t="s">
        <v>24</v>
      </c>
      <c r="C15" s="2">
        <v>4743.0</v>
      </c>
      <c r="D15" s="2">
        <v>7170.0</v>
      </c>
      <c r="E15" s="2">
        <v>2089.0</v>
      </c>
      <c r="F15" s="2">
        <v>7971.0</v>
      </c>
      <c r="G15" s="2">
        <v>11041.0</v>
      </c>
      <c r="H15" s="2">
        <v>10126.0</v>
      </c>
      <c r="I15" s="2">
        <v>2406.0</v>
      </c>
      <c r="J15" s="2">
        <v>1299.0</v>
      </c>
      <c r="K15" s="2">
        <v>2130.0</v>
      </c>
      <c r="L15" s="2">
        <v>2414.0</v>
      </c>
      <c r="M15" s="2">
        <v>2636.0</v>
      </c>
      <c r="N15" s="2">
        <v>1742.0</v>
      </c>
      <c r="O15" s="2">
        <v>1408.0</v>
      </c>
      <c r="P15" s="2">
        <v>828.0</v>
      </c>
      <c r="Q15" s="2">
        <v>4300.0</v>
      </c>
      <c r="R15" s="2">
        <v>2254.0</v>
      </c>
      <c r="S15" s="2">
        <v>64557.0</v>
      </c>
    </row>
    <row r="16" ht="15.75" customHeight="1">
      <c r="B16" s="1" t="s">
        <v>20</v>
      </c>
      <c r="C16" s="2">
        <v>22593.0</v>
      </c>
      <c r="D16" s="2">
        <v>46268.0</v>
      </c>
      <c r="E16" s="2">
        <f t="shared" ref="E16:R16" si="2">E14-E15</f>
        <v>11350</v>
      </c>
      <c r="F16" s="2">
        <f t="shared" si="2"/>
        <v>48525</v>
      </c>
      <c r="G16" s="2">
        <f t="shared" si="2"/>
        <v>52983</v>
      </c>
      <c r="H16" s="2">
        <f t="shared" si="2"/>
        <v>62471</v>
      </c>
      <c r="I16" s="2">
        <f t="shared" si="2"/>
        <v>11804</v>
      </c>
      <c r="J16" s="2">
        <f t="shared" si="2"/>
        <v>6771</v>
      </c>
      <c r="K16" s="2">
        <f t="shared" si="2"/>
        <v>14825</v>
      </c>
      <c r="L16" s="2">
        <f t="shared" si="2"/>
        <v>14369</v>
      </c>
      <c r="M16" s="2">
        <f t="shared" si="2"/>
        <v>15010</v>
      </c>
      <c r="N16" s="2">
        <f t="shared" si="2"/>
        <v>23288</v>
      </c>
      <c r="O16" s="2">
        <f t="shared" si="2"/>
        <v>11017</v>
      </c>
      <c r="P16" s="2">
        <f t="shared" si="2"/>
        <v>9803</v>
      </c>
      <c r="Q16" s="2">
        <f t="shared" si="2"/>
        <v>44489</v>
      </c>
      <c r="R16" s="2">
        <f t="shared" si="2"/>
        <v>23781</v>
      </c>
      <c r="S16" s="2">
        <v>419347.0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" width="10.56"/>
    <col customWidth="1" min="3" max="3" width="11.44"/>
    <col customWidth="1" min="4" max="5" width="12.44"/>
    <col customWidth="1" min="6" max="6" width="11.44"/>
    <col customWidth="1" min="7" max="18" width="10.56"/>
    <col customWidth="1" min="19" max="19" width="13.0"/>
    <col customWidth="1" min="20" max="26" width="10.56"/>
  </cols>
  <sheetData>
    <row r="1" ht="15.75" customHeight="1">
      <c r="C1" s="1" t="s">
        <v>0</v>
      </c>
    </row>
    <row r="2" ht="15.75" customHeight="1">
      <c r="S2" s="1" t="s">
        <v>1</v>
      </c>
    </row>
    <row r="3" ht="15.75" customHeight="1"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P3" s="1" t="s">
        <v>15</v>
      </c>
      <c r="Q3" s="1" t="s">
        <v>16</v>
      </c>
      <c r="R3" s="1" t="s">
        <v>17</v>
      </c>
      <c r="S3" s="1" t="s">
        <v>18</v>
      </c>
    </row>
    <row r="4" ht="15.75" customHeight="1">
      <c r="B4" s="1" t="s">
        <v>21</v>
      </c>
      <c r="C4" s="2">
        <v>61718.0</v>
      </c>
      <c r="D4" s="2">
        <v>109833.0</v>
      </c>
      <c r="E4" s="2">
        <v>159201.0</v>
      </c>
      <c r="F4" s="2">
        <v>88346.0</v>
      </c>
      <c r="G4" s="2">
        <v>127229.0</v>
      </c>
      <c r="H4" s="2">
        <v>183081.0</v>
      </c>
      <c r="I4" s="2">
        <v>20987.0</v>
      </c>
      <c r="J4" s="2">
        <v>17189.0</v>
      </c>
      <c r="K4" s="2">
        <v>40488.0</v>
      </c>
      <c r="L4" s="2">
        <v>35823.0</v>
      </c>
      <c r="M4" s="2">
        <v>25293.0</v>
      </c>
      <c r="N4" s="2">
        <v>51736.0</v>
      </c>
      <c r="O4" s="2">
        <v>18376.0</v>
      </c>
      <c r="P4" s="2">
        <v>15973.0</v>
      </c>
      <c r="Q4" s="2">
        <v>61725.0</v>
      </c>
      <c r="R4" s="2">
        <v>33390.0</v>
      </c>
      <c r="S4" s="1" t="s">
        <v>22</v>
      </c>
    </row>
    <row r="5" ht="15.75" customHeight="1">
      <c r="B5" s="1" t="s">
        <v>19</v>
      </c>
      <c r="C5" s="2">
        <v>10163.0</v>
      </c>
      <c r="D5" s="2">
        <v>14878.0</v>
      </c>
      <c r="E5" s="2">
        <v>25698.0</v>
      </c>
      <c r="F5" s="2">
        <v>12392.0</v>
      </c>
      <c r="G5" s="2">
        <v>20366.0</v>
      </c>
      <c r="H5" s="2">
        <v>23185.0</v>
      </c>
      <c r="I5" s="2">
        <v>3358.0</v>
      </c>
      <c r="J5" s="2">
        <v>2455.0</v>
      </c>
      <c r="K5" s="2">
        <v>4703.0</v>
      </c>
      <c r="L5" s="2">
        <v>4503.0</v>
      </c>
      <c r="M5" s="2">
        <v>3495.0</v>
      </c>
      <c r="N5" s="2">
        <v>3669.0</v>
      </c>
      <c r="O5" s="2">
        <v>1966.0</v>
      </c>
      <c r="P5" s="2">
        <v>1218.0</v>
      </c>
      <c r="Q5" s="2">
        <v>5250.0</v>
      </c>
      <c r="R5" s="2">
        <v>2842.0</v>
      </c>
      <c r="S5" s="2">
        <v>140141.0</v>
      </c>
    </row>
    <row r="6" ht="15.75" customHeight="1">
      <c r="B6" s="1" t="s">
        <v>20</v>
      </c>
      <c r="C6" s="2">
        <v>51555.0</v>
      </c>
      <c r="D6" s="2">
        <v>94955.0</v>
      </c>
      <c r="E6" s="2">
        <v>133503.0</v>
      </c>
      <c r="F6" s="2">
        <v>75954.0</v>
      </c>
      <c r="G6" s="2">
        <v>106863.0</v>
      </c>
      <c r="H6" s="2">
        <v>159896.0</v>
      </c>
      <c r="I6" s="2">
        <v>17629.0</v>
      </c>
      <c r="J6" s="2">
        <v>14734.0</v>
      </c>
      <c r="K6" s="2">
        <v>35785.0</v>
      </c>
      <c r="L6" s="2">
        <v>31320.0</v>
      </c>
      <c r="M6" s="2">
        <v>21798.0</v>
      </c>
      <c r="N6" s="2">
        <v>48067.0</v>
      </c>
      <c r="O6" s="2">
        <v>16410.0</v>
      </c>
      <c r="P6" s="2">
        <v>14755.0</v>
      </c>
      <c r="Q6" s="2">
        <v>56475.0</v>
      </c>
      <c r="R6" s="2">
        <v>30548.0</v>
      </c>
      <c r="S6" s="2">
        <v>910247.0</v>
      </c>
    </row>
    <row r="7" ht="15.75" customHeight="1"/>
    <row r="8" ht="15.75" customHeight="1">
      <c r="B8" s="1" t="s">
        <v>23</v>
      </c>
    </row>
    <row r="9" ht="15.75" customHeight="1">
      <c r="B9" s="1" t="s">
        <v>21</v>
      </c>
      <c r="C9" s="2">
        <v>34382.0</v>
      </c>
      <c r="D9" s="2">
        <v>56395.0</v>
      </c>
      <c r="E9" s="2">
        <v>145762.0</v>
      </c>
      <c r="F9" s="2">
        <v>31850.0</v>
      </c>
      <c r="G9" s="2">
        <v>63205.0</v>
      </c>
      <c r="H9" s="2">
        <v>110484.0</v>
      </c>
      <c r="I9" s="2">
        <v>6777.0</v>
      </c>
      <c r="J9" s="2">
        <v>9119.0</v>
      </c>
      <c r="K9" s="2">
        <v>23533.0</v>
      </c>
      <c r="L9" s="2">
        <v>19040.0</v>
      </c>
      <c r="M9" s="2">
        <v>7647.0</v>
      </c>
      <c r="N9" s="2">
        <v>26706.0</v>
      </c>
      <c r="O9" s="2">
        <v>5951.0</v>
      </c>
      <c r="P9" s="2">
        <v>5342.0</v>
      </c>
      <c r="Q9" s="2">
        <v>12936.0</v>
      </c>
      <c r="R9" s="2">
        <v>7355.0</v>
      </c>
      <c r="S9" s="2">
        <v>566484.0</v>
      </c>
    </row>
    <row r="10" ht="15.75" customHeight="1">
      <c r="B10" s="1" t="s">
        <v>24</v>
      </c>
      <c r="C10" s="2">
        <v>5420.0</v>
      </c>
      <c r="D10" s="2">
        <v>7708.0</v>
      </c>
      <c r="E10" s="2">
        <v>23609.0</v>
      </c>
      <c r="F10" s="2">
        <v>4421.0</v>
      </c>
      <c r="G10" s="2">
        <v>9325.0</v>
      </c>
      <c r="H10" s="2">
        <v>13059.0</v>
      </c>
      <c r="I10" s="2">
        <v>952.0</v>
      </c>
      <c r="J10" s="2">
        <v>1156.0</v>
      </c>
      <c r="K10" s="2">
        <v>2573.0</v>
      </c>
      <c r="L10" s="2">
        <v>2089.0</v>
      </c>
      <c r="M10" s="2">
        <v>859.0</v>
      </c>
      <c r="N10" s="2">
        <v>1927.0</v>
      </c>
      <c r="O10" s="2">
        <v>558.0</v>
      </c>
      <c r="P10" s="2">
        <v>390.0</v>
      </c>
      <c r="Q10" s="2">
        <v>950.0</v>
      </c>
      <c r="R10" s="2">
        <v>588.0</v>
      </c>
      <c r="S10" s="2">
        <v>75584.0</v>
      </c>
    </row>
    <row r="11" ht="15.75" customHeight="1">
      <c r="B11" s="1" t="s">
        <v>20</v>
      </c>
      <c r="C11" s="2">
        <v>28962.0</v>
      </c>
      <c r="D11" s="2">
        <v>48687.0</v>
      </c>
      <c r="E11" s="2">
        <f t="shared" ref="E11:R11" si="1">E9-E10</f>
        <v>122153</v>
      </c>
      <c r="F11" s="2">
        <f t="shared" si="1"/>
        <v>27429</v>
      </c>
      <c r="G11" s="2">
        <f t="shared" si="1"/>
        <v>53880</v>
      </c>
      <c r="H11" s="2">
        <f t="shared" si="1"/>
        <v>97425</v>
      </c>
      <c r="I11" s="2">
        <f t="shared" si="1"/>
        <v>5825</v>
      </c>
      <c r="J11" s="2">
        <f t="shared" si="1"/>
        <v>7963</v>
      </c>
      <c r="K11" s="2">
        <f t="shared" si="1"/>
        <v>20960</v>
      </c>
      <c r="L11" s="2">
        <f t="shared" si="1"/>
        <v>16951</v>
      </c>
      <c r="M11" s="2">
        <f t="shared" si="1"/>
        <v>6788</v>
      </c>
      <c r="N11" s="2">
        <f t="shared" si="1"/>
        <v>24779</v>
      </c>
      <c r="O11" s="2">
        <f t="shared" si="1"/>
        <v>5393</v>
      </c>
      <c r="P11" s="2">
        <f t="shared" si="1"/>
        <v>4952</v>
      </c>
      <c r="Q11" s="2">
        <f t="shared" si="1"/>
        <v>11986</v>
      </c>
      <c r="R11" s="2">
        <f t="shared" si="1"/>
        <v>6767</v>
      </c>
      <c r="S11" s="2">
        <v>490900.0</v>
      </c>
    </row>
    <row r="12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5.75" customHeight="1">
      <c r="B13" s="1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5.75" customHeight="1">
      <c r="B14" s="1" t="s">
        <v>21</v>
      </c>
      <c r="C14" s="2">
        <v>27336.0</v>
      </c>
      <c r="D14" s="2">
        <f>D15+D16</f>
        <v>53438</v>
      </c>
      <c r="E14" s="2">
        <v>13439.0</v>
      </c>
      <c r="F14" s="2">
        <v>56496.0</v>
      </c>
      <c r="G14" s="2">
        <v>64024.0</v>
      </c>
      <c r="H14" s="2">
        <v>72597.0</v>
      </c>
      <c r="I14" s="2">
        <v>14210.0</v>
      </c>
      <c r="J14" s="2">
        <v>8070.0</v>
      </c>
      <c r="K14" s="2">
        <v>16955.0</v>
      </c>
      <c r="L14" s="2">
        <v>16783.0</v>
      </c>
      <c r="M14" s="2">
        <v>17646.0</v>
      </c>
      <c r="N14" s="2">
        <v>25030.0</v>
      </c>
      <c r="O14" s="2">
        <v>12425.0</v>
      </c>
      <c r="P14" s="2">
        <v>10631.0</v>
      </c>
      <c r="Q14" s="2">
        <v>48789.0</v>
      </c>
      <c r="R14" s="2">
        <v>26035.0</v>
      </c>
      <c r="S14" s="2">
        <v>483904.0</v>
      </c>
    </row>
    <row r="15" ht="15.75" customHeight="1">
      <c r="B15" s="1" t="s">
        <v>24</v>
      </c>
      <c r="C15" s="2">
        <v>4743.0</v>
      </c>
      <c r="D15" s="2">
        <v>7170.0</v>
      </c>
      <c r="E15" s="2">
        <v>2089.0</v>
      </c>
      <c r="F15" s="2">
        <v>7971.0</v>
      </c>
      <c r="G15" s="2">
        <v>11041.0</v>
      </c>
      <c r="H15" s="2">
        <v>10126.0</v>
      </c>
      <c r="I15" s="2">
        <v>2406.0</v>
      </c>
      <c r="J15" s="2">
        <v>1299.0</v>
      </c>
      <c r="K15" s="2">
        <v>2130.0</v>
      </c>
      <c r="L15" s="2">
        <v>2414.0</v>
      </c>
      <c r="M15" s="2">
        <v>2636.0</v>
      </c>
      <c r="N15" s="2">
        <v>1742.0</v>
      </c>
      <c r="O15" s="2">
        <v>1408.0</v>
      </c>
      <c r="P15" s="2">
        <v>828.0</v>
      </c>
      <c r="Q15" s="2">
        <v>4300.0</v>
      </c>
      <c r="R15" s="2">
        <v>2254.0</v>
      </c>
      <c r="S15" s="2">
        <v>64557.0</v>
      </c>
    </row>
    <row r="16" ht="15.75" customHeight="1">
      <c r="B16" s="1" t="s">
        <v>20</v>
      </c>
      <c r="C16" s="2">
        <v>22593.0</v>
      </c>
      <c r="D16" s="2">
        <v>46268.0</v>
      </c>
      <c r="E16" s="2">
        <f t="shared" ref="E16:R16" si="2">E14-E15</f>
        <v>11350</v>
      </c>
      <c r="F16" s="2">
        <f t="shared" si="2"/>
        <v>48525</v>
      </c>
      <c r="G16" s="2">
        <f t="shared" si="2"/>
        <v>52983</v>
      </c>
      <c r="H16" s="2">
        <f t="shared" si="2"/>
        <v>62471</v>
      </c>
      <c r="I16" s="2">
        <f t="shared" si="2"/>
        <v>11804</v>
      </c>
      <c r="J16" s="2">
        <f t="shared" si="2"/>
        <v>6771</v>
      </c>
      <c r="K16" s="2">
        <f t="shared" si="2"/>
        <v>14825</v>
      </c>
      <c r="L16" s="2">
        <f t="shared" si="2"/>
        <v>14369</v>
      </c>
      <c r="M16" s="2">
        <f t="shared" si="2"/>
        <v>15010</v>
      </c>
      <c r="N16" s="2">
        <f t="shared" si="2"/>
        <v>23288</v>
      </c>
      <c r="O16" s="2">
        <f t="shared" si="2"/>
        <v>11017</v>
      </c>
      <c r="P16" s="2">
        <f t="shared" si="2"/>
        <v>9803</v>
      </c>
      <c r="Q16" s="2">
        <f t="shared" si="2"/>
        <v>44489</v>
      </c>
      <c r="R16" s="2">
        <f t="shared" si="2"/>
        <v>23781</v>
      </c>
      <c r="S16" s="2">
        <v>419347.0</v>
      </c>
    </row>
    <row r="17" ht="15.75" customHeight="1"/>
    <row r="18" ht="15.75" customHeight="1"/>
    <row r="19" ht="15.75" customHeight="1"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  <c r="N19" s="1" t="s">
        <v>13</v>
      </c>
      <c r="O19" s="1" t="s">
        <v>14</v>
      </c>
      <c r="P19" s="1" t="s">
        <v>15</v>
      </c>
      <c r="Q19" s="1" t="s">
        <v>16</v>
      </c>
      <c r="R19" s="1" t="s">
        <v>17</v>
      </c>
      <c r="S19" s="1" t="s">
        <v>18</v>
      </c>
    </row>
    <row r="20" ht="15.75" customHeight="1">
      <c r="B20" s="1" t="s">
        <v>27</v>
      </c>
      <c r="C20" s="2">
        <v>61718.0</v>
      </c>
      <c r="D20" s="2">
        <v>109833.0</v>
      </c>
      <c r="E20" s="2">
        <v>159201.0</v>
      </c>
      <c r="F20" s="2">
        <v>88346.0</v>
      </c>
      <c r="G20" s="2">
        <v>127229.0</v>
      </c>
      <c r="H20" s="2">
        <v>183081.0</v>
      </c>
      <c r="I20" s="2">
        <v>20987.0</v>
      </c>
      <c r="J20" s="2">
        <v>17189.0</v>
      </c>
      <c r="K20" s="2">
        <v>40488.0</v>
      </c>
      <c r="L20" s="2">
        <v>35823.0</v>
      </c>
      <c r="M20" s="2">
        <v>25293.0</v>
      </c>
      <c r="N20" s="2">
        <v>51736.0</v>
      </c>
      <c r="O20" s="2">
        <v>18376.0</v>
      </c>
      <c r="P20" s="2">
        <v>15973.0</v>
      </c>
      <c r="Q20" s="2">
        <v>61725.0</v>
      </c>
      <c r="R20" s="2">
        <v>33390.0</v>
      </c>
      <c r="S20" s="12">
        <f>SUM(C20:R20)</f>
        <v>1050388</v>
      </c>
    </row>
    <row r="21" ht="15.75" customHeight="1">
      <c r="B21" s="1" t="s">
        <v>23</v>
      </c>
      <c r="C21" s="2">
        <v>34382.0</v>
      </c>
      <c r="D21" s="2">
        <v>56395.0</v>
      </c>
      <c r="E21" s="2">
        <v>145762.0</v>
      </c>
      <c r="F21" s="2">
        <v>31850.0</v>
      </c>
      <c r="G21" s="2">
        <v>63205.0</v>
      </c>
      <c r="H21" s="2">
        <v>110484.0</v>
      </c>
      <c r="I21" s="2">
        <v>6777.0</v>
      </c>
      <c r="J21" s="2">
        <v>9119.0</v>
      </c>
      <c r="K21" s="2">
        <v>23533.0</v>
      </c>
      <c r="L21" s="2">
        <v>19040.0</v>
      </c>
      <c r="M21" s="2">
        <v>7647.0</v>
      </c>
      <c r="N21" s="2">
        <v>26706.0</v>
      </c>
      <c r="O21" s="2">
        <v>5951.0</v>
      </c>
      <c r="P21" s="2">
        <v>5342.0</v>
      </c>
      <c r="Q21" s="2">
        <v>12936.0</v>
      </c>
      <c r="R21" s="2">
        <v>7355.0</v>
      </c>
      <c r="S21" s="12">
        <v>566484.0</v>
      </c>
      <c r="T21" s="13">
        <f t="shared" ref="T21:T22" si="3">(S21/$S$20)*100</f>
        <v>53.93092838</v>
      </c>
    </row>
    <row r="22" ht="15.75" customHeight="1">
      <c r="B22" s="1" t="s">
        <v>25</v>
      </c>
      <c r="C22" s="2">
        <v>27336.0</v>
      </c>
      <c r="D22" s="2">
        <f>D23+D24</f>
        <v>0</v>
      </c>
      <c r="E22" s="2">
        <v>13439.0</v>
      </c>
      <c r="F22" s="2">
        <v>56496.0</v>
      </c>
      <c r="G22" s="2">
        <v>64024.0</v>
      </c>
      <c r="H22" s="2">
        <v>72597.0</v>
      </c>
      <c r="I22" s="2">
        <v>14210.0</v>
      </c>
      <c r="J22" s="2">
        <v>8070.0</v>
      </c>
      <c r="K22" s="2">
        <v>16955.0</v>
      </c>
      <c r="L22" s="2">
        <v>16783.0</v>
      </c>
      <c r="M22" s="2">
        <v>17646.0</v>
      </c>
      <c r="N22" s="2">
        <v>25030.0</v>
      </c>
      <c r="O22" s="2">
        <v>12425.0</v>
      </c>
      <c r="P22" s="2">
        <v>10631.0</v>
      </c>
      <c r="Q22" s="2">
        <v>48789.0</v>
      </c>
      <c r="R22" s="2">
        <v>26035.0</v>
      </c>
      <c r="S22" s="12">
        <v>483904.0</v>
      </c>
      <c r="T22" s="13">
        <f t="shared" si="3"/>
        <v>46.06907162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0.56"/>
    <col customWidth="1" min="2" max="2" width="17.67"/>
    <col customWidth="1" min="3" max="3" width="12.44"/>
    <col customWidth="1" min="4" max="4" width="11.44"/>
    <col customWidth="1" min="5" max="6" width="12.44"/>
    <col customWidth="1" min="7" max="7" width="11.44"/>
    <col customWidth="1" min="8" max="8" width="10.56"/>
    <col customWidth="1" min="9" max="9" width="20.33"/>
    <col customWidth="1" min="10" max="10" width="14.0"/>
    <col customWidth="1" min="11" max="26" width="10.56"/>
  </cols>
  <sheetData>
    <row r="1" ht="15.75" customHeight="1">
      <c r="D1" s="1" t="s">
        <v>0</v>
      </c>
    </row>
    <row r="2" ht="15.75" customHeight="1">
      <c r="C2" s="1" t="s">
        <v>1</v>
      </c>
    </row>
    <row r="3" ht="15.75" customHeight="1">
      <c r="C3" s="1" t="s">
        <v>18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  <c r="L3" s="1" t="s">
        <v>10</v>
      </c>
      <c r="M3" s="1" t="s">
        <v>11</v>
      </c>
      <c r="N3" s="1" t="s">
        <v>12</v>
      </c>
      <c r="O3" s="1" t="s">
        <v>13</v>
      </c>
      <c r="P3" s="1" t="s">
        <v>14</v>
      </c>
      <c r="Q3" s="1" t="s">
        <v>15</v>
      </c>
      <c r="R3" s="1" t="s">
        <v>16</v>
      </c>
      <c r="S3" s="1" t="s">
        <v>17</v>
      </c>
    </row>
    <row r="4" ht="15.75" customHeight="1">
      <c r="B4" s="1" t="s">
        <v>21</v>
      </c>
      <c r="C4" s="3" t="s">
        <v>22</v>
      </c>
      <c r="D4" s="2">
        <v>61718.0</v>
      </c>
      <c r="E4" s="2">
        <v>109833.0</v>
      </c>
      <c r="F4" s="2">
        <v>159201.0</v>
      </c>
      <c r="G4" s="2">
        <v>88346.0</v>
      </c>
      <c r="H4" s="2">
        <v>127229.0</v>
      </c>
      <c r="I4" s="2">
        <v>183081.0</v>
      </c>
      <c r="J4" s="2">
        <v>20987.0</v>
      </c>
      <c r="K4" s="2">
        <v>17189.0</v>
      </c>
      <c r="L4" s="2">
        <v>40488.0</v>
      </c>
      <c r="M4" s="2">
        <v>35823.0</v>
      </c>
      <c r="N4" s="2">
        <v>25293.0</v>
      </c>
      <c r="O4" s="2">
        <v>51736.0</v>
      </c>
      <c r="P4" s="2">
        <v>18376.0</v>
      </c>
      <c r="Q4" s="2">
        <v>15973.0</v>
      </c>
      <c r="R4" s="2">
        <v>61725.0</v>
      </c>
      <c r="S4" s="2">
        <v>33390.0</v>
      </c>
    </row>
    <row r="5" ht="15.75" customHeight="1">
      <c r="B5" s="1" t="s">
        <v>29</v>
      </c>
      <c r="C5" s="2">
        <v>140141.0</v>
      </c>
      <c r="D5" s="2">
        <v>10163.0</v>
      </c>
      <c r="E5" s="2">
        <v>14878.0</v>
      </c>
      <c r="F5" s="2">
        <v>25698.0</v>
      </c>
      <c r="G5" s="2">
        <v>12392.0</v>
      </c>
      <c r="H5" s="2">
        <v>20366.0</v>
      </c>
      <c r="I5" s="2">
        <v>23185.0</v>
      </c>
      <c r="J5" s="2">
        <v>3358.0</v>
      </c>
      <c r="K5" s="2">
        <v>2455.0</v>
      </c>
      <c r="L5" s="2">
        <v>4703.0</v>
      </c>
      <c r="M5" s="2">
        <v>4503.0</v>
      </c>
      <c r="N5" s="2">
        <v>3495.0</v>
      </c>
      <c r="O5" s="2">
        <v>3669.0</v>
      </c>
      <c r="P5" s="2">
        <v>1966.0</v>
      </c>
      <c r="Q5" s="2">
        <v>1218.0</v>
      </c>
      <c r="R5" s="2">
        <v>5250.0</v>
      </c>
      <c r="S5" s="2">
        <v>2842.0</v>
      </c>
    </row>
    <row r="6" ht="15.75" customHeight="1">
      <c r="B6" s="1" t="s">
        <v>30</v>
      </c>
      <c r="C6" s="2">
        <v>910247.0</v>
      </c>
      <c r="D6" s="2">
        <v>51555.0</v>
      </c>
      <c r="E6" s="2">
        <v>94955.0</v>
      </c>
      <c r="F6" s="2">
        <v>133503.0</v>
      </c>
      <c r="G6" s="2">
        <v>75954.0</v>
      </c>
      <c r="H6" s="2">
        <v>106863.0</v>
      </c>
      <c r="I6" s="2">
        <v>159896.0</v>
      </c>
      <c r="J6" s="2">
        <v>17629.0</v>
      </c>
      <c r="K6" s="2">
        <v>14734.0</v>
      </c>
      <c r="L6" s="2">
        <v>35785.0</v>
      </c>
      <c r="M6" s="2">
        <v>31320.0</v>
      </c>
      <c r="N6" s="2">
        <v>21798.0</v>
      </c>
      <c r="O6" s="2">
        <v>48067.0</v>
      </c>
      <c r="P6" s="2">
        <v>16410.0</v>
      </c>
      <c r="Q6" s="2">
        <v>14755.0</v>
      </c>
      <c r="R6" s="2">
        <v>56475.0</v>
      </c>
      <c r="S6" s="2">
        <v>30548.0</v>
      </c>
    </row>
    <row r="7" ht="15.75" customHeight="1"/>
    <row r="8" ht="15.75" customHeight="1">
      <c r="B8" s="1" t="s">
        <v>23</v>
      </c>
    </row>
    <row r="9" ht="15.75" customHeight="1">
      <c r="B9" s="1" t="s">
        <v>21</v>
      </c>
      <c r="C9" s="2">
        <v>566484.0</v>
      </c>
      <c r="D9" s="2">
        <v>34382.0</v>
      </c>
      <c r="E9" s="2">
        <v>56395.0</v>
      </c>
      <c r="F9" s="2">
        <v>145762.0</v>
      </c>
      <c r="G9" s="2">
        <v>31850.0</v>
      </c>
      <c r="H9" s="2">
        <v>63205.0</v>
      </c>
      <c r="I9" s="2">
        <v>110484.0</v>
      </c>
      <c r="J9" s="2">
        <v>6777.0</v>
      </c>
      <c r="K9" s="2">
        <v>9119.0</v>
      </c>
      <c r="L9" s="2">
        <v>23533.0</v>
      </c>
      <c r="M9" s="2">
        <v>19040.0</v>
      </c>
      <c r="N9" s="2">
        <v>7647.0</v>
      </c>
      <c r="O9" s="2">
        <v>26706.0</v>
      </c>
      <c r="P9" s="2">
        <v>5951.0</v>
      </c>
      <c r="Q9" s="2">
        <v>5342.0</v>
      </c>
      <c r="R9" s="2">
        <v>12936.0</v>
      </c>
      <c r="S9" s="2">
        <v>7355.0</v>
      </c>
    </row>
    <row r="10" ht="15.75" customHeight="1">
      <c r="B10" s="1" t="s">
        <v>24</v>
      </c>
      <c r="C10" s="2">
        <v>75584.0</v>
      </c>
      <c r="D10" s="2">
        <v>5420.0</v>
      </c>
      <c r="E10" s="2">
        <v>7708.0</v>
      </c>
      <c r="F10" s="2">
        <v>23609.0</v>
      </c>
      <c r="G10" s="2">
        <v>4421.0</v>
      </c>
      <c r="H10" s="2">
        <v>9325.0</v>
      </c>
      <c r="I10" s="2">
        <v>13059.0</v>
      </c>
      <c r="J10" s="2">
        <v>952.0</v>
      </c>
      <c r="K10" s="2">
        <v>1156.0</v>
      </c>
      <c r="L10" s="2">
        <v>2573.0</v>
      </c>
      <c r="M10" s="2">
        <v>2089.0</v>
      </c>
      <c r="N10" s="2">
        <v>859.0</v>
      </c>
      <c r="O10" s="2">
        <v>1927.0</v>
      </c>
      <c r="P10" s="2">
        <v>558.0</v>
      </c>
      <c r="Q10" s="2">
        <v>390.0</v>
      </c>
      <c r="R10" s="2">
        <v>950.0</v>
      </c>
      <c r="S10" s="2">
        <v>588.0</v>
      </c>
    </row>
    <row r="11" ht="15.75" customHeight="1">
      <c r="B11" s="1" t="s">
        <v>20</v>
      </c>
      <c r="C11" s="2">
        <v>490900.0</v>
      </c>
      <c r="D11" s="2">
        <v>28962.0</v>
      </c>
      <c r="E11" s="2">
        <v>48687.0</v>
      </c>
      <c r="F11" s="2">
        <f t="shared" ref="F11:S11" si="1">F9-F10</f>
        <v>122153</v>
      </c>
      <c r="G11" s="2">
        <f t="shared" si="1"/>
        <v>27429</v>
      </c>
      <c r="H11" s="2">
        <f t="shared" si="1"/>
        <v>53880</v>
      </c>
      <c r="I11" s="2">
        <f t="shared" si="1"/>
        <v>97425</v>
      </c>
      <c r="J11" s="2">
        <f t="shared" si="1"/>
        <v>5825</v>
      </c>
      <c r="K11" s="2">
        <f t="shared" si="1"/>
        <v>7963</v>
      </c>
      <c r="L11" s="2">
        <f t="shared" si="1"/>
        <v>20960</v>
      </c>
      <c r="M11" s="2">
        <f t="shared" si="1"/>
        <v>16951</v>
      </c>
      <c r="N11" s="2">
        <f t="shared" si="1"/>
        <v>6788</v>
      </c>
      <c r="O11" s="2">
        <f t="shared" si="1"/>
        <v>24779</v>
      </c>
      <c r="P11" s="2">
        <f t="shared" si="1"/>
        <v>5393</v>
      </c>
      <c r="Q11" s="2">
        <f t="shared" si="1"/>
        <v>4952</v>
      </c>
      <c r="R11" s="2">
        <f t="shared" si="1"/>
        <v>11986</v>
      </c>
      <c r="S11" s="2">
        <f t="shared" si="1"/>
        <v>6767</v>
      </c>
    </row>
    <row r="12" ht="15.75" customHeight="1"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15.75" customHeight="1">
      <c r="B13" s="1" t="s">
        <v>25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ht="15.75" customHeight="1">
      <c r="B14" s="1" t="s">
        <v>21</v>
      </c>
      <c r="C14" s="2">
        <v>483904.0</v>
      </c>
      <c r="D14" s="2">
        <v>27336.0</v>
      </c>
      <c r="E14" s="2">
        <f>E15+E16</f>
        <v>53438</v>
      </c>
      <c r="F14" s="2">
        <v>13439.0</v>
      </c>
      <c r="G14" s="2">
        <v>56496.0</v>
      </c>
      <c r="H14" s="2">
        <v>64024.0</v>
      </c>
      <c r="I14" s="2">
        <v>72597.0</v>
      </c>
      <c r="J14" s="2">
        <v>14210.0</v>
      </c>
      <c r="K14" s="2">
        <v>8070.0</v>
      </c>
      <c r="L14" s="2">
        <v>16955.0</v>
      </c>
      <c r="M14" s="2">
        <v>16783.0</v>
      </c>
      <c r="N14" s="2">
        <v>17646.0</v>
      </c>
      <c r="O14" s="2">
        <v>25030.0</v>
      </c>
      <c r="P14" s="2">
        <v>12425.0</v>
      </c>
      <c r="Q14" s="2">
        <v>10631.0</v>
      </c>
      <c r="R14" s="2">
        <v>48789.0</v>
      </c>
      <c r="S14" s="2">
        <v>26035.0</v>
      </c>
    </row>
    <row r="15" ht="15.75" customHeight="1">
      <c r="B15" s="1" t="s">
        <v>24</v>
      </c>
      <c r="C15" s="2">
        <v>64557.0</v>
      </c>
      <c r="D15" s="2">
        <v>4743.0</v>
      </c>
      <c r="E15" s="2">
        <v>7170.0</v>
      </c>
      <c r="F15" s="2">
        <v>2089.0</v>
      </c>
      <c r="G15" s="2">
        <v>7971.0</v>
      </c>
      <c r="H15" s="2">
        <v>11041.0</v>
      </c>
      <c r="I15" s="2">
        <v>10126.0</v>
      </c>
      <c r="J15" s="2">
        <v>2406.0</v>
      </c>
      <c r="K15" s="2">
        <v>1299.0</v>
      </c>
      <c r="L15" s="2">
        <v>2130.0</v>
      </c>
      <c r="M15" s="2">
        <v>2414.0</v>
      </c>
      <c r="N15" s="2">
        <v>2636.0</v>
      </c>
      <c r="O15" s="2">
        <v>1742.0</v>
      </c>
      <c r="P15" s="2">
        <v>1408.0</v>
      </c>
      <c r="Q15" s="2">
        <v>828.0</v>
      </c>
      <c r="R15" s="2">
        <v>4300.0</v>
      </c>
      <c r="S15" s="2">
        <v>2254.0</v>
      </c>
    </row>
    <row r="16" ht="15.75" customHeight="1">
      <c r="B16" s="1" t="s">
        <v>20</v>
      </c>
      <c r="C16" s="2">
        <v>419347.0</v>
      </c>
      <c r="D16" s="2">
        <v>22593.0</v>
      </c>
      <c r="E16" s="2">
        <v>46268.0</v>
      </c>
      <c r="F16" s="2">
        <f t="shared" ref="F16:S16" si="2">F14-F15</f>
        <v>11350</v>
      </c>
      <c r="G16" s="2">
        <f t="shared" si="2"/>
        <v>48525</v>
      </c>
      <c r="H16" s="2">
        <f t="shared" si="2"/>
        <v>52983</v>
      </c>
      <c r="I16" s="2">
        <f t="shared" si="2"/>
        <v>62471</v>
      </c>
      <c r="J16" s="2">
        <f t="shared" si="2"/>
        <v>11804</v>
      </c>
      <c r="K16" s="2">
        <f t="shared" si="2"/>
        <v>6771</v>
      </c>
      <c r="L16" s="2">
        <f t="shared" si="2"/>
        <v>14825</v>
      </c>
      <c r="M16" s="2">
        <f t="shared" si="2"/>
        <v>14369</v>
      </c>
      <c r="N16" s="2">
        <f t="shared" si="2"/>
        <v>15010</v>
      </c>
      <c r="O16" s="2">
        <f t="shared" si="2"/>
        <v>23288</v>
      </c>
      <c r="P16" s="2">
        <f t="shared" si="2"/>
        <v>11017</v>
      </c>
      <c r="Q16" s="2">
        <f t="shared" si="2"/>
        <v>9803</v>
      </c>
      <c r="R16" s="2">
        <f t="shared" si="2"/>
        <v>44489</v>
      </c>
      <c r="S16" s="2">
        <f t="shared" si="2"/>
        <v>23781</v>
      </c>
    </row>
    <row r="17" ht="15.75" customHeight="1"/>
    <row r="18" ht="15.75" customHeight="1"/>
    <row r="19" ht="15.75" customHeight="1"/>
    <row r="20" ht="15.75" customHeight="1"/>
    <row r="21" ht="15.75" customHeight="1"/>
    <row r="22" ht="15.75" customHeight="1">
      <c r="I22" s="1" t="s">
        <v>31</v>
      </c>
      <c r="J22" s="12">
        <v>3.08E7</v>
      </c>
    </row>
    <row r="23" ht="15.75" customHeight="1">
      <c r="I23" s="1" t="s">
        <v>32</v>
      </c>
      <c r="J23" s="14">
        <f>1050388/J22</f>
        <v>0.03410350649</v>
      </c>
    </row>
    <row r="24" ht="15.75" customHeight="1">
      <c r="I24" s="1" t="s">
        <v>29</v>
      </c>
      <c r="J24" s="14">
        <f>C5/J22</f>
        <v>0.004550032468</v>
      </c>
    </row>
    <row r="25" ht="15.75" customHeight="1">
      <c r="I25" s="1" t="s">
        <v>30</v>
      </c>
      <c r="J25" s="14">
        <f>C6/J22</f>
        <v>0.02955347403</v>
      </c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26" width="10.56"/>
  </cols>
  <sheetData>
    <row r="1" ht="15.75" customHeight="1"/>
    <row r="2" ht="15.75" customHeight="1"/>
    <row r="3" ht="15.75" customHeight="1"/>
    <row r="4" ht="15.75" customHeight="1"/>
    <row r="5" ht="15.75" customHeight="1"/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2021-12-04T00:40:38Z</dcterms:created>
  <dc:creator>Ghana Integrity Initiative</dc:creator>
</cp:coreProperties>
</file>